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COOPSALUBCOM\"/>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46" i="8" l="1"/>
  <c r="D157" i="8" s="1"/>
  <c r="E130" i="8"/>
  <c r="D156" i="8" s="1"/>
  <c r="E156" i="8" s="1"/>
  <c r="M124" i="8"/>
  <c r="L124" i="8"/>
  <c r="K124" i="8"/>
  <c r="C126" i="8" s="1"/>
  <c r="A119" i="8"/>
  <c r="A120" i="8" s="1"/>
  <c r="A121" i="8" s="1"/>
  <c r="A122" i="8" s="1"/>
  <c r="A123" i="8" s="1"/>
  <c r="A118" i="8"/>
  <c r="N117" i="8"/>
  <c r="N124" i="8" s="1"/>
  <c r="C56" i="8"/>
  <c r="N51" i="8"/>
  <c r="M51" i="8"/>
  <c r="L51" i="8"/>
  <c r="K51" i="8"/>
  <c r="C55" i="8" s="1"/>
  <c r="A50" i="8"/>
  <c r="E40" i="8"/>
  <c r="E24" i="8"/>
  <c r="C24" i="8"/>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<sst xmlns="http://schemas.openxmlformats.org/spreadsheetml/2006/main" count="711" uniqueCount="312">
  <si>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</si>
  <si>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</si>
  <si>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</si>
  <si>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</si>
  <si>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</si>
  <si>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</si>
  <si>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</si>
  <si>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</si>
  <si>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</si>
  <si>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</si>
  <si>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</si>
  <si>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</si>
  <si>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</si>
  <si>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</si>
  <si>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</si>
  <si>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</si>
  <si>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</si>
  <si>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</si>
  <si>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</si>
  <si>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</si>
  <si>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</si>
  <si>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</si>
  <si>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</si>
  <si>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</si>
  <si>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</si>
  <si>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</si>
  <si>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</si>
  <si>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</si>
  <si>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</si>
  <si>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</si>
  <si>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</si>
  <si>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</si>
  <si>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</si>
  <si>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</si>
  <si>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</si>
  <si>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</si>
  <si>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</si>
  <si>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</si>
  <si>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</si>
  <si>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</si>
  <si>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</si>
  <si>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</si>
  <si>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</si>
  <si>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</si>
  <si>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</si>
  <si>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</si>
  <si>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</si>
  <si>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</si>
  <si>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</si>
  <si>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</si>
  <si>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</si>
  <si>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</si>
  <si>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</si>
  <si>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</si>
  <si>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</si>
  <si>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</si>
  <si>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</si>
  <si>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</si>
  <si>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</si>
  <si>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</si>
  <si>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</si>
  <si>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</si>
  <si>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</si>
  <si>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</si>
  <si>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</si>
  <si>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</si>
  <si>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</si>
  <si>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</si>
  <si>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</si>
  <si>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</si>
  <si>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</si>
  <si>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</si>
  <si>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</si>
  <si>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</si>
  <si>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</si>
  <si>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</si>
  <si>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</si>
  <si>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</si>
  <si>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</si>
  <si>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</si>
  <si>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</si>
  <si>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</si>
  <si>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</si>
  <si>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</si>
  <si>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</si>
  <si>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</si>
  <si>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</si>
  <si>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</si>
  <si>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</si>
  <si>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</si>
  <si>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</si>
  <si>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</si>
  <si>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</si>
  <si>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</si>
  <si>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</si>
  <si>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</si>
  <si>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</si>
  <si>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</si>
  <si>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</si>
  <si>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</si>
  <si>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</si>
  <si>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</si>
  <si>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</si>
  <si>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</si>
  <si>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</si>
  <si>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</si>
  <si>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</si>
  <si>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</si>
  <si>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</si>
  <si>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</si>
  <si>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</si>
  <si>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</si>
  <si>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</si>
  <si>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</si>
  <si>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</si>
  <si>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</si>
  <si>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</si>
  <si>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</si>
  <si>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</si>
  <si>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</si>
  <si>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</si>
  <si>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</si>
  <si>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</si>
  <si>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</si>
  <si>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</si>
  <si>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</si>
  <si>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</si>
  <si>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</si>
  <si>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</si>
  <si>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</si>
  <si>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</si>
  <si>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</si>
  <si>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</si>
  <si>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</si>
  <si>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</si>
  <si>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</si>
  <si>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</si>
  <si>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</si>
  <si>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</si>
  <si>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</si>
  <si>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</si>
  <si>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</si>
  <si>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</si>
  <si>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</si>
  <si>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</si>
  <si>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</si>
  <si>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</si>
  <si>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</si>
  <si>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</si>
  <si>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</si>
  <si>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</si>
  <si>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</si>
  <si>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</si>
  <si>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</si>
  <si>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</si>
  <si>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</si>
  <si>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</si>
  <si>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</si>
  <si>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</si>
  <si>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</si>
  <si>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</si>
  <si>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</si>
  <si>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</si>
  <si>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</si>
  <si>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</si>
  <si>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</si>
  <si>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</si>
  <si>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3 A 5</t>
  </si>
  <si>
    <t>X</t>
  </si>
  <si>
    <t>CERTIFICADO DE CUMPLIMIENTO DE PAGO DE APORTES DE SEGURIDAD SOCIAL Y PARAFISCALES. FORMATO 2</t>
  </si>
  <si>
    <t>CERTIFICADO DE EXISTENCIA Y REPRESENTACIÓN LEGAL DEL PROPONENTE CON VIGENCIA NO SUPERIOR A 30 DIAS CALENDARIO  A LA ENTREGA DE LA PROPUESTA</t>
  </si>
  <si>
    <t>7 a 10</t>
  </si>
  <si>
    <t>28 a 47</t>
  </si>
  <si>
    <t xml:space="preserve">AUTORIZACION DEL REPRESENTANTE LEGAL Y/O APODERADO PARA PRESENTAR PROPUESTA O SUSCRIBIR EL CONTRATO (DE REQUERIRSE DE ACUERDO A LOS ESTATUTOS). </t>
  </si>
  <si>
    <t>FOTOCOPIA DE LA CEDULA DE CIUDADANIA DEL REPRESENTANTE LEGAL</t>
  </si>
  <si>
    <t>13 A 14</t>
  </si>
  <si>
    <t>CONSULTA ANTECEDENTES JUDICIALES DEL REPRESENTANTE LEGAL</t>
  </si>
  <si>
    <t>Resolución No. 02978 del 28/05/2014</t>
  </si>
  <si>
    <t>24-25</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</si>
  <si>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</si>
  <si>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</si>
  <si>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</si>
  <si>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</si>
  <si>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</si>
  <si>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GRUPO 9</t>
  </si>
  <si>
    <t>42-44-101075014 por valor de $ 205,258,754,60</t>
  </si>
  <si>
    <t>REGISTRO ÚNICO DE PROPONENTES</t>
  </si>
  <si>
    <t>PODER EN CASO DE QUE EL PROPONENTE ACTUE A TRAVES DE APODERADO</t>
  </si>
  <si>
    <t>SIN PODER</t>
  </si>
  <si>
    <t>PERSONERIA JURIDICA  PARA INSTITUCIONES  DEL SISTEMA NACIONAL DE BIENESTAR FAMILIAR-</t>
  </si>
  <si>
    <r>
      <t xml:space="preserve">PROPONENTE No. </t>
    </r>
    <r>
      <rPr>
        <b/>
        <sz val="10"/>
        <color rgb="FFFF0000"/>
        <rFont val="Arial"/>
        <family val="2"/>
      </rPr>
      <t>7</t>
    </r>
    <r>
      <rPr>
        <b/>
        <sz val="10"/>
        <color theme="1"/>
        <rFont val="Arial"/>
        <family val="2"/>
      </rPr>
      <t xml:space="preserve">.  COOPERATIVA MULTIACTIVA DE ASESORIAS, SERVICIOS DE SALUD Y TRABAJO COMUNITARIO </t>
    </r>
  </si>
  <si>
    <t>COOPERATIVA MULTIACTIVA DE ASESORIAS, SERVICIOS DE SALUD Y TRABAJO COMUNITARIO</t>
  </si>
  <si>
    <t>810,005,111-0</t>
  </si>
  <si>
    <t>EL PROPONENTE CUMPLE ___X___ NO CUMPLE _______</t>
  </si>
  <si>
    <t>COOPERATIVA MULTIACTIVA DE ASESORIAS SERVICIOS DE SALUD Y TRABAJO COMUNITARIO COOPSALUDCOM</t>
  </si>
  <si>
    <t>29/11/2014</t>
    <phoneticPr fontId="36" type="noConversion"/>
  </si>
  <si>
    <t>1430</t>
    <phoneticPr fontId="36" type="noConversion"/>
  </si>
  <si>
    <t>ICBF</t>
  </si>
  <si>
    <t>17-2012-0367</t>
  </si>
  <si>
    <t>N/A</t>
  </si>
  <si>
    <t>68 AL 72</t>
  </si>
  <si>
    <t>66-26-2011-056</t>
  </si>
  <si>
    <t>73 AL 75</t>
  </si>
  <si>
    <t>CDI CARACOLES DE COLORES</t>
  </si>
  <si>
    <t>CDI - INSTITUCIONAL CON ARRIENDO</t>
  </si>
  <si>
    <t>Finca La Libia Salida a Palestina</t>
  </si>
  <si>
    <t>Debe hacer plan de mejora para cumplitr con estandar de Sanitarios,  y  areas educativas</t>
  </si>
  <si>
    <t>CDI CLARA DUQUE</t>
  </si>
  <si>
    <t>SC BARRIO LOS MANGOS CS HOGAR DE LA JOVEN</t>
  </si>
  <si>
    <t>Debe hacer plan de mejora para cumplitr con estandar areas educativas</t>
  </si>
  <si>
    <t>CDI DELFINES</t>
  </si>
  <si>
    <t>KR 8 7 20</t>
  </si>
  <si>
    <t xml:space="preserve">Debe hacer plan de mejora para cumplitr con estandar en cuanto a rampas, divisiones de  unidades sanitarias.  </t>
  </si>
  <si>
    <t>CDI SEMILLITAS</t>
  </si>
  <si>
    <t>PT 13 B 5 B 45</t>
  </si>
  <si>
    <t>Debe hacer plan de mejora para cumplitr con estandar en cuanto a proteccion de balcones y terrazas</t>
  </si>
  <si>
    <t>CDI SOL Y SONRISAS 2</t>
  </si>
  <si>
    <t>CASETA COMUNAL BARRIO EL BOSQUE</t>
  </si>
  <si>
    <t>Debe hacer plan de mejora para cumplitr con estandar en cuanto a pasamanos en escaleras y metros x niños en aula.</t>
  </si>
  <si>
    <t>CDI SOL Y SONRISAS 1</t>
  </si>
  <si>
    <t>CDI - INSTITUCIONAL SIN ARRIENDO</t>
  </si>
  <si>
    <t>BARRIO ALFONSO LOPEZ</t>
  </si>
  <si>
    <t>Debe hacer plan de mejora para cumplitr con estandar en cuanto a metros x niños en aula.</t>
  </si>
  <si>
    <t>CDI HUELLITAS ARAUCA</t>
  </si>
  <si>
    <t>ZONA ESCOLAR</t>
  </si>
  <si>
    <t>Debe hacer plan de mejora para cumplitr con estandar en cuanto a ubicación de cilindros.</t>
  </si>
  <si>
    <t>CDI HUELLITAS PALESTINA</t>
  </si>
  <si>
    <t>CL 8 16 53</t>
  </si>
  <si>
    <t>CDI CONSTRUYENDO SUEÑOS SEDE 2 BELALCAZAR</t>
  </si>
  <si>
    <t>CALLE 12 ENTRE 3 Y 4</t>
  </si>
  <si>
    <t>Debe hacer plan de mejora para cumplitr con estandar en cuanto a  pisos irregulares, rampas ubicación de la pipa,  unidades sanitarias y metros por niño.</t>
  </si>
  <si>
    <t>CDI CONSTRUYENDO SUEÑOS SEDE 3 BELALCAZAR</t>
  </si>
  <si>
    <t>CDI CONSTRUYENDO SUEÑOS SEDE 1 SAN JOSE</t>
  </si>
  <si>
    <t>CALLE 4 No 2-30</t>
  </si>
  <si>
    <t>Debe hacer plan de mejora para cumplitr con estandar en cuanto a  puerta con deterioro, piso irregular, rampas, sanitarios.</t>
  </si>
  <si>
    <t>1/200</t>
  </si>
  <si>
    <t>MARTHA LUCIA VARGAS JARAMILLO</t>
  </si>
  <si>
    <t>LICENCIADA EN PEDAGOGIA INFANTIL</t>
  </si>
  <si>
    <t>UNIVERSIDAD DEL TOLIMA</t>
  </si>
  <si>
    <t>NA</t>
  </si>
  <si>
    <t>COOPSALUDCOM
COOPSALUDCOM</t>
  </si>
  <si>
    <t>01/12/2011-30/12/2011
01/02/2012-15/12/2012</t>
  </si>
  <si>
    <t>COORDINADORA</t>
  </si>
  <si>
    <t xml:space="preserve"> CUMPLE</t>
  </si>
  <si>
    <t>MARTHA LILIANA RESTREPO</t>
  </si>
  <si>
    <t>LICENCIADO EN EDUCACION BASICA  CON ENFASIS EN EDUCACION ARTISTICA</t>
  </si>
  <si>
    <t>LUZ ESTRELLA ARCILA MEJIA</t>
  </si>
  <si>
    <t>LICENCIADA EN ADMINISTRACION EDUCATIVA</t>
  </si>
  <si>
    <t>UNIVERSIDAD DEL QUINDIO</t>
  </si>
  <si>
    <t>15/01/2013-23/12/2013
16/01/2014-30/09/2014</t>
  </si>
  <si>
    <t>XIMENA CASTAÑEDA RESTREPO</t>
  </si>
  <si>
    <t>LICENCIADA EN EDUCACION ESPECIAL</t>
  </si>
  <si>
    <t>UNIVERSIDAD DE MANIZALES</t>
  </si>
  <si>
    <t>CONFAMILIARES
COOPSALUDCOM</t>
  </si>
  <si>
    <t>05/04/2005-01/07/2012
03/07/2012-15/12/2012</t>
  </si>
  <si>
    <t>BLANCA NUBIA TOVAR GOMEZ</t>
  </si>
  <si>
    <t>TECNICO EN PREESCOLAR - ESTUDIANTE 10 SEMESTRE EN LICENCIATURA EN PEDAGOGIA Infantil</t>
  </si>
  <si>
    <t>ACADEMIA NACIONAL DE  APRENDIZAJE - CORPORACION UNIVERSITARIA MINUTO DE DIOS</t>
  </si>
  <si>
    <t>98-12-2000</t>
  </si>
  <si>
    <t>01/12/2011-30/12/2011
01/02/2012-15/12/2012                 15/01/2013 -23/12/2013</t>
  </si>
  <si>
    <t>DIANA MARCELA VARGAS RAMIREZ</t>
  </si>
  <si>
    <t>PSICOLOGA</t>
  </si>
  <si>
    <t>COOPSALUDCOM
COOPSALUDCOM     COOPSALUDCOM</t>
  </si>
  <si>
    <t>15/03/2012- 15-12-2012 15/01/2013-31/12/2013 16/01/2014- 30/09/2014</t>
  </si>
  <si>
    <t>DANIELA HINCAPIE GUTIERREZ</t>
  </si>
  <si>
    <t>ADMINISTRACION DE EMPRESAS</t>
  </si>
  <si>
    <t>01/04/2013-23/12/20013 16/01/2014-30/09/2014</t>
  </si>
  <si>
    <t>CLAUDIA MILENA QUINTERO DIAZ</t>
  </si>
  <si>
    <t>01/02/2014- 30/09/2014</t>
  </si>
  <si>
    <t>APOYO PSICOSOCIAL</t>
  </si>
  <si>
    <t>LUIS FERNANDA DUQUE CARDONA</t>
  </si>
  <si>
    <t>TRABAJADORA SOCIAL</t>
  </si>
  <si>
    <t>UNIVERSIDAD DE CALDAS</t>
  </si>
  <si>
    <t>17/09/2013- 23/12/2013      16/01/2014- 30/09/2014</t>
  </si>
  <si>
    <t>DANIELA RESTREPO OSORIO</t>
  </si>
  <si>
    <t>SOFTSECURITY
EXTRAS S.A
COOASOBIEN
COOPSALUDCOM</t>
  </si>
  <si>
    <t>10/01/2012-15/06/2012
21/06/2012- 31/12/2012
28/02/2013- 31/12/2013
25-04-2014-30/09/2014</t>
  </si>
  <si>
    <t>ROSALBA ZAPATA DELGADO</t>
  </si>
  <si>
    <t>ECONOMISTA DEL HOGAR</t>
  </si>
  <si>
    <t>ISABEL CRISTINA RINCON RESTREPO</t>
  </si>
  <si>
    <t>ESTUDIANTE DE PSICOLOGIA</t>
  </si>
  <si>
    <t>UNIVERSIDAD NACIONAL ABIERTA Y A DISTANCIA UNAD</t>
  </si>
  <si>
    <t>15/01/2014- 30/09/20014</t>
  </si>
  <si>
    <t>SEBASTIAN GALLEGO PALOMINO</t>
  </si>
  <si>
    <t>PROFESIONAL EN DESARROLLO FAMILIAR</t>
  </si>
  <si>
    <t>15/02/2013-23/12/2013
16/01/2014-30/09/2014</t>
  </si>
  <si>
    <t>LEIDY JOHANNA HERNANDEZ SUAREZ</t>
  </si>
  <si>
    <t>UNIVERSIDAD DE  ,MANIZALES</t>
  </si>
  <si>
    <t>SAE AJUSTA  LA GUIA TECNICA OPERATIVA</t>
  </si>
  <si>
    <t xml:space="preserve">NO APORTO </t>
  </si>
  <si>
    <t>1/1000</t>
  </si>
  <si>
    <t>JACKELINE BLANDON MARIN</t>
  </si>
  <si>
    <t>01/01/2002- 30/09/2014</t>
  </si>
  <si>
    <t>ANDREA CASTAÑO HENAO</t>
  </si>
  <si>
    <t>UNION TEMPORAL  ASOMUNDOS- COOPSALUDCOM
COOPRSALUDCOM</t>
  </si>
  <si>
    <t>01/06/2008- 30/10/2010
01/02/2011- 30/09/2014</t>
  </si>
  <si>
    <t>JORGE ANDRES RUDAS GARCIA</t>
  </si>
  <si>
    <t>LICENCIADO EN EDUCACION BASICA- ARTISTICA</t>
  </si>
  <si>
    <t>04/05/2009- 16/12/2012
15/01/2013- 30/12/2013</t>
  </si>
  <si>
    <t>COORDINADOR PEDAGOGICO</t>
  </si>
  <si>
    <t>MARTHA CECILIA HEREDIA RIVERA</t>
  </si>
  <si>
    <t>LICENSIADAD EN EDUCACION Y LITERATURA</t>
  </si>
  <si>
    <t xml:space="preserve">INSTUTUCION EDUCATIVA EL TREBOL
CENCAC
COLEGIO MITRE
 </t>
  </si>
  <si>
    <t>16/03/2013-16/10/2013
2/03/2010-7/7/2012
14/09/2005-17/07/2006</t>
  </si>
  <si>
    <t>DOCENTE</t>
  </si>
  <si>
    <t>DIANA MARIA GRAJALES CARDONA</t>
  </si>
  <si>
    <t>CONTADORA PUBLICA</t>
  </si>
  <si>
    <t>REALTUR S.A 
COOPSALUDCOM</t>
  </si>
  <si>
    <t>01/10/2011-30/09/2014
01/01/2005- 30/09/2014</t>
  </si>
  <si>
    <t>CONTADORA</t>
  </si>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</sst>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rgb="FF002060"/>
      <name val="Arial Narrow"/>
      <family val="2"/>
    </font>
    <font>
      <sz val="10"/>
      <color theme="1"/>
      <name val="Arial Narrow"/>
      <family val="2"/>
    </font>
    <font>
      <b/>
      <sz val="10"/>
      <color rgb="FFFF0000"/>
      <name val="Arial"/>
      <family val="2"/>
    </font>
    <font>
      <b/>
      <sz val="11"/>
      <color indexed="8"/>
      <name val="Arial"/>
      <family val="2"/>
    </font>
    <font>
      <sz val="11"/>
      <color indexed="8"/>
      <name val="Arial"/>
      <family val="2"/>
    </font>
    <font>
      <sz val="7"/>
      <color indexed="8"/>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9">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8" xfId="0" applyFont="1" applyFill="1" applyBorder="1" applyAlignment="1">
      <alignment horizontal="center" vertical="center" wrapText="1"/>
    </xf>
    <xf numFmtId="0" fontId="24" fillId="0" borderId="18" xfId="0" applyFont="1" applyBorder="1" applyAlignment="1">
      <alignment horizontal="center" vertical="center" wrapText="1"/>
    </xf>
    <xf numFmtId="0" fontId="24" fillId="6" borderId="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4"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30" xfId="0" applyFont="1" applyFill="1" applyBorder="1" applyAlignment="1">
      <alignment vertical="center"/>
    </xf>
    <xf numFmtId="0" fontId="26" fillId="7" borderId="0" xfId="0" applyFont="1" applyFill="1" applyAlignment="1">
      <alignment horizontal="center"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7" fillId="7" borderId="35" xfId="0" applyFont="1" applyFill="1" applyBorder="1" applyAlignment="1">
      <alignment vertical="center" wrapText="1"/>
    </xf>
    <xf numFmtId="0" fontId="28" fillId="0" borderId="0" xfId="0" applyFont="1"/>
    <xf numFmtId="0" fontId="32"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4" fillId="0" borderId="40" xfId="0" applyFont="1" applyBorder="1" applyAlignment="1">
      <alignment horizontal="center" vertical="center" wrapText="1"/>
    </xf>
    <xf numFmtId="0" fontId="29" fillId="0" borderId="0" xfId="0" applyFont="1" applyBorder="1" applyAlignment="1">
      <alignment horizontal="justify" vertical="center"/>
    </xf>
    <xf numFmtId="0" fontId="38" fillId="7" borderId="19" xfId="0" applyFont="1" applyFill="1" applyBorder="1" applyAlignment="1">
      <alignment horizontal="center" vertical="center" wrapText="1"/>
    </xf>
    <xf numFmtId="0" fontId="38" fillId="0" borderId="1" xfId="0" applyFont="1" applyBorder="1" applyAlignment="1">
      <alignment horizontal="center" vertical="center"/>
    </xf>
    <xf numFmtId="0" fontId="38" fillId="7" borderId="22" xfId="0" applyFont="1" applyFill="1" applyBorder="1" applyAlignment="1">
      <alignment horizontal="center" vertical="center" wrapText="1"/>
    </xf>
    <xf numFmtId="0" fontId="38" fillId="0" borderId="22" xfId="0" applyFont="1" applyBorder="1" applyAlignment="1">
      <alignment horizontal="center" vertical="center" wrapText="1"/>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6" fillId="7" borderId="33" xfId="0"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7" fillId="8" borderId="0" xfId="0" applyNumberFormat="1" applyFont="1" applyFill="1" applyAlignment="1">
      <alignment horizontal="center" vertical="center"/>
    </xf>
    <xf numFmtId="9" fontId="27" fillId="8" borderId="35" xfId="0" applyNumberFormat="1" applyFont="1" applyFill="1" applyBorder="1" applyAlignment="1">
      <alignment horizontal="center" vertical="center"/>
    </xf>
    <xf numFmtId="15" fontId="0" fillId="0" borderId="7" xfId="0" applyNumberFormat="1" applyFill="1" applyBorder="1" applyAlignment="1" applyProtection="1">
      <alignment horizontal="left" vertical="center"/>
      <protection locked="0"/>
    </xf>
    <xf numFmtId="49" fontId="0" fillId="3" borderId="1" xfId="0" applyNumberFormat="1" applyFill="1" applyBorder="1" applyAlignment="1">
      <alignment horizontal="right" vertical="center"/>
    </xf>
    <xf numFmtId="0" fontId="41" fillId="2" borderId="1" xfId="0" applyFont="1" applyFill="1" applyBorder="1" applyAlignment="1">
      <alignment horizontal="center" vertical="center" wrapText="1"/>
    </xf>
    <xf numFmtId="0" fontId="42" fillId="0" borderId="1" xfId="0" applyFont="1" applyBorder="1" applyAlignment="1">
      <alignment horizontal="justify" vertical="center" wrapText="1"/>
    </xf>
    <xf numFmtId="0" fontId="42" fillId="0" borderId="1" xfId="0" applyFont="1" applyBorder="1" applyAlignment="1">
      <alignment horizontal="center" vertical="center" wrapText="1"/>
    </xf>
    <xf numFmtId="1"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left" wrapText="1"/>
    </xf>
    <xf numFmtId="0" fontId="0" fillId="0" borderId="1" xfId="0" applyFill="1" applyBorder="1" applyAlignment="1">
      <alignment horizontal="center" wrapText="1"/>
    </xf>
    <xf numFmtId="0" fontId="0" fillId="4" borderId="1" xfId="0" applyFill="1" applyBorder="1" applyAlignment="1">
      <alignment horizontal="center"/>
    </xf>
    <xf numFmtId="0" fontId="0" fillId="11" borderId="0" xfId="0" applyFill="1" applyAlignment="1">
      <alignment vertical="center"/>
    </xf>
    <xf numFmtId="0" fontId="0" fillId="2" borderId="1" xfId="0" applyFill="1" applyBorder="1" applyAlignment="1">
      <alignmen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11"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1" fillId="11" borderId="1" xfId="0" applyFont="1" applyFill="1" applyBorder="1" applyAlignment="1">
      <alignment horizontal="center" vertical="center" wrapText="1"/>
    </xf>
    <xf numFmtId="14" fontId="1" fillId="11"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14" fontId="0" fillId="0" borderId="1" xfId="0" applyNumberFormat="1" applyBorder="1" applyAlignment="1">
      <alignment horizontal="center"/>
    </xf>
    <xf numFmtId="0" fontId="0" fillId="0" borderId="0" xfId="0" applyAlignment="1">
      <alignment horizontal="center" vertical="center" wrapText="1"/>
    </xf>
    <xf numFmtId="0" fontId="0" fillId="0" borderId="1" xfId="0" applyBorder="1" applyAlignment="1">
      <alignment horizontal="center" wrapText="1"/>
    </xf>
    <xf numFmtId="14" fontId="0" fillId="0" borderId="1" xfId="0" applyNumberFormat="1" applyBorder="1" applyAlignment="1">
      <alignment horizontal="center" vertical="center"/>
    </xf>
    <xf numFmtId="0" fontId="2" fillId="0" borderId="1" xfId="0" applyFont="1" applyBorder="1" applyAlignment="1">
      <alignment horizontal="left"/>
    </xf>
    <xf numFmtId="0" fontId="2" fillId="0" borderId="1" xfId="0" applyFont="1" applyBorder="1" applyAlignment="1">
      <alignment horizontal="right"/>
    </xf>
    <xf numFmtId="14" fontId="0" fillId="0" borderId="1" xfId="0" applyNumberFormat="1" applyBorder="1" applyAlignment="1">
      <alignment wrapText="1"/>
    </xf>
    <xf numFmtId="0" fontId="14" fillId="0" borderId="1" xfId="0" applyFont="1" applyFill="1" applyBorder="1"/>
    <xf numFmtId="14" fontId="0" fillId="0" borderId="1" xfId="0" applyNumberFormat="1" applyBorder="1" applyAlignment="1">
      <alignment vertical="center" wrapText="1"/>
    </xf>
    <xf numFmtId="0" fontId="0" fillId="0" borderId="4" xfId="0" applyBorder="1" applyAlignment="1"/>
    <xf numFmtId="0" fontId="37" fillId="0" borderId="0" xfId="0" applyFont="1" applyFill="1" applyBorder="1" applyAlignment="1" applyProtection="1">
      <alignment horizontal="center"/>
    </xf>
    <xf numFmtId="0" fontId="38" fillId="0" borderId="5" xfId="0" applyFont="1" applyBorder="1" applyAlignment="1">
      <alignment horizontal="center"/>
    </xf>
    <xf numFmtId="0" fontId="38" fillId="0" borderId="39" xfId="0" applyFont="1" applyBorder="1" applyAlignment="1">
      <alignment horizontal="center"/>
    </xf>
    <xf numFmtId="0" fontId="38" fillId="0" borderId="14" xfId="0" applyFont="1" applyBorder="1" applyAlignment="1">
      <alignment horizontal="center"/>
    </xf>
    <xf numFmtId="0" fontId="24" fillId="0" borderId="5"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38" fillId="0" borderId="5" xfId="0" applyFont="1" applyBorder="1" applyAlignment="1">
      <alignment horizontal="center" vertical="center" wrapText="1"/>
    </xf>
    <xf numFmtId="0" fontId="38" fillId="0" borderId="39"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22" xfId="0" applyFont="1" applyBorder="1" applyAlignment="1">
      <alignment vertical="center" wrapText="1"/>
    </xf>
    <xf numFmtId="0" fontId="38" fillId="0" borderId="23" xfId="0" applyFont="1" applyBorder="1" applyAlignment="1">
      <alignment vertical="center" wrapText="1"/>
    </xf>
    <xf numFmtId="0" fontId="38" fillId="0" borderId="24" xfId="0" applyFont="1" applyBorder="1" applyAlignment="1">
      <alignment vertical="center" wrapText="1"/>
    </xf>
    <xf numFmtId="0" fontId="38" fillId="7" borderId="22" xfId="0" applyFont="1" applyFill="1" applyBorder="1" applyAlignment="1">
      <alignment vertical="center" wrapText="1"/>
    </xf>
    <xf numFmtId="0" fontId="38" fillId="7" borderId="23" xfId="0" applyFont="1" applyFill="1" applyBorder="1" applyAlignment="1">
      <alignment vertical="center" wrapText="1"/>
    </xf>
    <xf numFmtId="0" fontId="38" fillId="7" borderId="24" xfId="0" applyFont="1" applyFill="1" applyBorder="1" applyAlignment="1">
      <alignment vertical="center" wrapText="1"/>
    </xf>
    <xf numFmtId="0" fontId="38" fillId="0" borderId="1" xfId="0" applyFont="1" applyBorder="1" applyAlignment="1">
      <alignment horizontal="center"/>
    </xf>
    <xf numFmtId="0" fontId="31" fillId="10" borderId="0" xfId="0" applyFont="1" applyFill="1" applyAlignment="1">
      <alignment horizontal="center"/>
    </xf>
    <xf numFmtId="0" fontId="30" fillId="4" borderId="0" xfId="0" applyFont="1" applyFill="1" applyAlignment="1">
      <alignment horizontal="center" vertical="justify"/>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24" fillId="6" borderId="1" xfId="0" applyFont="1" applyFill="1" applyBorder="1" applyAlignment="1">
      <alignment horizontal="center" vertical="center" wrapText="1"/>
    </xf>
    <xf numFmtId="0" fontId="38" fillId="0" borderId="5" xfId="0" applyFont="1" applyBorder="1" applyAlignment="1">
      <alignment horizontal="left" vertical="top"/>
    </xf>
    <xf numFmtId="0" fontId="38" fillId="0" borderId="39" xfId="0" applyFont="1" applyBorder="1" applyAlignment="1">
      <alignment horizontal="left" vertical="top"/>
    </xf>
    <xf numFmtId="0" fontId="38" fillId="0" borderId="14" xfId="0" applyFont="1" applyBorder="1" applyAlignment="1">
      <alignment horizontal="left" vertical="top"/>
    </xf>
    <xf numFmtId="0" fontId="38" fillId="7" borderId="19" xfId="0" applyFont="1" applyFill="1" applyBorder="1" applyAlignment="1">
      <alignment vertical="center" wrapText="1"/>
    </xf>
    <xf numFmtId="0" fontId="38" fillId="7" borderId="20" xfId="0" applyFont="1" applyFill="1" applyBorder="1" applyAlignment="1">
      <alignment vertical="center" wrapText="1"/>
    </xf>
    <xf numFmtId="0" fontId="38" fillId="7" borderId="21" xfId="0" applyFont="1" applyFill="1" applyBorder="1" applyAlignment="1">
      <alignment vertical="center" wrapText="1"/>
    </xf>
    <xf numFmtId="0" fontId="38" fillId="4" borderId="1" xfId="0" applyFont="1" applyFill="1" applyBorder="1" applyAlignment="1">
      <alignment horizont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39"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3" xfId="0" applyBorder="1" applyAlignment="1">
      <alignment horizontal="center" vertical="center"/>
    </xf>
    <xf numFmtId="0" fontId="0" fillId="0" borderId="4" xfId="0" applyBorder="1" applyAlignment="1">
      <alignment horizontal="center" vertical="center"/>
    </xf>
    <xf numFmtId="0" fontId="9" fillId="2"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27" fillId="7" borderId="32" xfId="0" applyFont="1" applyFill="1" applyBorder="1" applyAlignment="1">
      <alignment horizontal="center" vertical="center" wrapText="1"/>
    </xf>
    <xf numFmtId="0" fontId="27"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26" fillId="7" borderId="26" xfId="0" applyFont="1" applyFill="1" applyBorder="1" applyAlignment="1">
      <alignment vertical="center" wrapText="1"/>
    </xf>
    <xf numFmtId="0" fontId="26" fillId="7" borderId="37" xfId="0" applyFont="1" applyFill="1" applyBorder="1" applyAlignment="1">
      <alignment vertical="center" wrapText="1"/>
    </xf>
    <xf numFmtId="0" fontId="27"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6"/>
  <sheetViews>
    <sheetView topLeftCell="A12" zoomScale="75" zoomScaleNormal="75" workbookViewId="0">
      <selection activeCell="B27" sqref="B27:L27"/>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9" t="s">
        <v>85</v>
      </c>
      <c r="B2" s="199"/>
      <c r="C2" s="199"/>
      <c r="D2" s="199"/>
      <c r="E2" s="199"/>
      <c r="F2" s="199"/>
      <c r="G2" s="199"/>
      <c r="H2" s="199"/>
      <c r="I2" s="199"/>
      <c r="J2" s="199"/>
      <c r="K2" s="199"/>
      <c r="L2" s="199"/>
    </row>
    <row r="4" spans="1:12" ht="16.5" x14ac:dyDescent="0.25">
      <c r="A4" s="201" t="s">
        <v>63</v>
      </c>
      <c r="B4" s="201"/>
      <c r="C4" s="201"/>
      <c r="D4" s="201"/>
      <c r="E4" s="201"/>
      <c r="F4" s="201"/>
      <c r="G4" s="201"/>
      <c r="H4" s="201"/>
      <c r="I4" s="201"/>
      <c r="J4" s="201"/>
      <c r="K4" s="201"/>
      <c r="L4" s="201"/>
    </row>
    <row r="5" spans="1:12" ht="16.5" x14ac:dyDescent="0.25">
      <c r="A5" s="56"/>
    </row>
    <row r="6" spans="1:12" ht="16.5" x14ac:dyDescent="0.25">
      <c r="A6" s="201" t="s">
        <v>149</v>
      </c>
      <c r="B6" s="201"/>
      <c r="C6" s="201"/>
      <c r="D6" s="201"/>
      <c r="E6" s="201"/>
      <c r="F6" s="201"/>
      <c r="G6" s="201"/>
      <c r="H6" s="201"/>
      <c r="I6" s="201"/>
      <c r="J6" s="201"/>
      <c r="K6" s="201"/>
      <c r="L6" s="201"/>
    </row>
    <row r="7" spans="1:12" ht="16.5" x14ac:dyDescent="0.25">
      <c r="A7" s="57"/>
    </row>
    <row r="8" spans="1:12" ht="109.5" customHeight="1" x14ac:dyDescent="0.25">
      <c r="A8" s="202" t="s">
        <v>150</v>
      </c>
      <c r="B8" s="202"/>
      <c r="C8" s="202"/>
      <c r="D8" s="202"/>
      <c r="E8" s="202"/>
      <c r="F8" s="202"/>
      <c r="G8" s="202"/>
      <c r="H8" s="202"/>
      <c r="I8" s="202"/>
      <c r="J8" s="202"/>
      <c r="K8" s="202"/>
      <c r="L8" s="202"/>
    </row>
    <row r="9" spans="1:12" ht="45.75" customHeight="1" x14ac:dyDescent="0.25">
      <c r="A9" s="202"/>
      <c r="B9" s="202"/>
      <c r="C9" s="202"/>
      <c r="D9" s="202"/>
      <c r="E9" s="202"/>
      <c r="F9" s="202"/>
      <c r="G9" s="202"/>
      <c r="H9" s="202"/>
      <c r="I9" s="202"/>
      <c r="J9" s="202"/>
      <c r="K9" s="202"/>
      <c r="L9" s="202"/>
    </row>
    <row r="10" spans="1:12" ht="28.5" customHeight="1" x14ac:dyDescent="0.25">
      <c r="A10" s="202" t="s">
        <v>87</v>
      </c>
      <c r="B10" s="202"/>
      <c r="C10" s="202"/>
      <c r="D10" s="202"/>
      <c r="E10" s="202"/>
      <c r="F10" s="202"/>
      <c r="G10" s="202"/>
      <c r="H10" s="202"/>
      <c r="I10" s="202"/>
      <c r="J10" s="202"/>
      <c r="K10" s="202"/>
      <c r="L10" s="202"/>
    </row>
    <row r="11" spans="1:12" ht="28.5" customHeight="1" x14ac:dyDescent="0.25">
      <c r="A11" s="202"/>
      <c r="B11" s="202"/>
      <c r="C11" s="202"/>
      <c r="D11" s="202"/>
      <c r="E11" s="202"/>
      <c r="F11" s="202"/>
      <c r="G11" s="202"/>
      <c r="H11" s="202"/>
      <c r="I11" s="202"/>
      <c r="J11" s="202"/>
      <c r="K11" s="202"/>
      <c r="L11" s="202"/>
    </row>
    <row r="12" spans="1:12" ht="15.75" thickBot="1" x14ac:dyDescent="0.3"/>
    <row r="13" spans="1:12" ht="15.75" thickBot="1" x14ac:dyDescent="0.3">
      <c r="A13" s="58" t="s">
        <v>64</v>
      </c>
      <c r="B13" s="203" t="s">
        <v>84</v>
      </c>
      <c r="C13" s="204"/>
      <c r="D13" s="204"/>
      <c r="E13" s="204"/>
      <c r="F13" s="204"/>
      <c r="G13" s="204"/>
      <c r="H13" s="204"/>
      <c r="I13" s="204"/>
      <c r="J13" s="204"/>
      <c r="K13" s="204"/>
      <c r="L13" s="204"/>
    </row>
    <row r="14" spans="1:12" s="76" customFormat="1" ht="25.5" customHeight="1" thickBot="1" x14ac:dyDescent="0.3">
      <c r="A14" s="59">
        <v>1</v>
      </c>
      <c r="B14" s="183" t="s">
        <v>179</v>
      </c>
      <c r="C14" s="184" t="s">
        <v>151</v>
      </c>
      <c r="D14" s="184" t="s">
        <v>151</v>
      </c>
      <c r="E14" s="184" t="s">
        <v>151</v>
      </c>
      <c r="F14" s="184" t="s">
        <v>151</v>
      </c>
      <c r="G14" s="184" t="s">
        <v>151</v>
      </c>
      <c r="H14" s="184" t="s">
        <v>151</v>
      </c>
      <c r="I14" s="184" t="s">
        <v>151</v>
      </c>
      <c r="J14" s="184" t="s">
        <v>151</v>
      </c>
      <c r="K14" s="184" t="s">
        <v>151</v>
      </c>
      <c r="L14" s="185" t="s">
        <v>151</v>
      </c>
    </row>
    <row r="15" spans="1:12" s="76" customFormat="1" ht="15.75" thickBot="1" x14ac:dyDescent="0.3">
      <c r="A15" s="59">
        <f>SUM(A14+1)</f>
        <v>2</v>
      </c>
      <c r="B15" s="183" t="s">
        <v>180</v>
      </c>
      <c r="C15" s="184" t="s">
        <v>152</v>
      </c>
      <c r="D15" s="184" t="s">
        <v>152</v>
      </c>
      <c r="E15" s="184" t="s">
        <v>152</v>
      </c>
      <c r="F15" s="184" t="s">
        <v>152</v>
      </c>
      <c r="G15" s="184" t="s">
        <v>152</v>
      </c>
      <c r="H15" s="184" t="s">
        <v>152</v>
      </c>
      <c r="I15" s="184" t="s">
        <v>152</v>
      </c>
      <c r="J15" s="184" t="s">
        <v>152</v>
      </c>
      <c r="K15" s="184" t="s">
        <v>152</v>
      </c>
      <c r="L15" s="185" t="s">
        <v>152</v>
      </c>
    </row>
    <row r="16" spans="1:12" s="76" customFormat="1" ht="15.75" thickBot="1" x14ac:dyDescent="0.3">
      <c r="A16" s="59">
        <f t="shared" ref="A16:A27" si="0">SUM(A15+1)</f>
        <v>3</v>
      </c>
      <c r="B16" s="183" t="s">
        <v>163</v>
      </c>
      <c r="C16" s="184" t="s">
        <v>153</v>
      </c>
      <c r="D16" s="184" t="s">
        <v>153</v>
      </c>
      <c r="E16" s="184" t="s">
        <v>153</v>
      </c>
      <c r="F16" s="184" t="s">
        <v>153</v>
      </c>
      <c r="G16" s="184" t="s">
        <v>153</v>
      </c>
      <c r="H16" s="184" t="s">
        <v>153</v>
      </c>
      <c r="I16" s="184" t="s">
        <v>153</v>
      </c>
      <c r="J16" s="184" t="s">
        <v>153</v>
      </c>
      <c r="K16" s="184" t="s">
        <v>153</v>
      </c>
      <c r="L16" s="185" t="s">
        <v>153</v>
      </c>
    </row>
    <row r="17" spans="1:14" s="76" customFormat="1" ht="15.75" thickBot="1" x14ac:dyDescent="0.3">
      <c r="A17" s="59">
        <f t="shared" si="0"/>
        <v>4</v>
      </c>
      <c r="B17" s="183" t="s">
        <v>164</v>
      </c>
      <c r="C17" s="184" t="s">
        <v>154</v>
      </c>
      <c r="D17" s="184" t="s">
        <v>154</v>
      </c>
      <c r="E17" s="184" t="s">
        <v>154</v>
      </c>
      <c r="F17" s="184" t="s">
        <v>154</v>
      </c>
      <c r="G17" s="184" t="s">
        <v>154</v>
      </c>
      <c r="H17" s="184" t="s">
        <v>154</v>
      </c>
      <c r="I17" s="184" t="s">
        <v>154</v>
      </c>
      <c r="J17" s="184" t="s">
        <v>154</v>
      </c>
      <c r="K17" s="184" t="s">
        <v>154</v>
      </c>
      <c r="L17" s="185" t="s">
        <v>154</v>
      </c>
    </row>
    <row r="18" spans="1:14" s="76" customFormat="1" ht="15.75" thickBot="1" x14ac:dyDescent="0.3">
      <c r="A18" s="59">
        <f t="shared" si="0"/>
        <v>5</v>
      </c>
      <c r="B18" s="183" t="s">
        <v>155</v>
      </c>
      <c r="C18" s="184" t="s">
        <v>155</v>
      </c>
      <c r="D18" s="184" t="s">
        <v>155</v>
      </c>
      <c r="E18" s="184" t="s">
        <v>155</v>
      </c>
      <c r="F18" s="184" t="s">
        <v>155</v>
      </c>
      <c r="G18" s="184" t="s">
        <v>155</v>
      </c>
      <c r="H18" s="184" t="s">
        <v>155</v>
      </c>
      <c r="I18" s="184" t="s">
        <v>155</v>
      </c>
      <c r="J18" s="184" t="s">
        <v>155</v>
      </c>
      <c r="K18" s="184" t="s">
        <v>155</v>
      </c>
      <c r="L18" s="185" t="s">
        <v>155</v>
      </c>
    </row>
    <row r="19" spans="1:14" s="76" customFormat="1" ht="15.75" thickBot="1" x14ac:dyDescent="0.3">
      <c r="A19" s="59">
        <f t="shared" si="0"/>
        <v>6</v>
      </c>
      <c r="B19" s="183" t="s">
        <v>156</v>
      </c>
      <c r="C19" s="184" t="s">
        <v>156</v>
      </c>
      <c r="D19" s="184" t="s">
        <v>156</v>
      </c>
      <c r="E19" s="184" t="s">
        <v>156</v>
      </c>
      <c r="F19" s="184" t="s">
        <v>156</v>
      </c>
      <c r="G19" s="184" t="s">
        <v>156</v>
      </c>
      <c r="H19" s="184" t="s">
        <v>156</v>
      </c>
      <c r="I19" s="184" t="s">
        <v>156</v>
      </c>
      <c r="J19" s="184" t="s">
        <v>156</v>
      </c>
      <c r="K19" s="184" t="s">
        <v>156</v>
      </c>
      <c r="L19" s="185" t="s">
        <v>156</v>
      </c>
    </row>
    <row r="20" spans="1:14" s="76" customFormat="1" ht="15.75" thickBot="1" x14ac:dyDescent="0.3">
      <c r="A20" s="59">
        <f t="shared" si="0"/>
        <v>7</v>
      </c>
      <c r="B20" s="183" t="s">
        <v>181</v>
      </c>
      <c r="C20" s="184" t="s">
        <v>157</v>
      </c>
      <c r="D20" s="184" t="s">
        <v>157</v>
      </c>
      <c r="E20" s="184" t="s">
        <v>157</v>
      </c>
      <c r="F20" s="184" t="s">
        <v>157</v>
      </c>
      <c r="G20" s="184" t="s">
        <v>157</v>
      </c>
      <c r="H20" s="184" t="s">
        <v>157</v>
      </c>
      <c r="I20" s="184" t="s">
        <v>157</v>
      </c>
      <c r="J20" s="184" t="s">
        <v>157</v>
      </c>
      <c r="K20" s="184" t="s">
        <v>157</v>
      </c>
      <c r="L20" s="185" t="s">
        <v>157</v>
      </c>
    </row>
    <row r="21" spans="1:14" ht="15.75" thickBot="1" x14ac:dyDescent="0.3">
      <c r="A21" s="59">
        <f t="shared" si="0"/>
        <v>8</v>
      </c>
      <c r="B21" s="183" t="s">
        <v>165</v>
      </c>
      <c r="C21" s="184" t="s">
        <v>158</v>
      </c>
      <c r="D21" s="184" t="s">
        <v>158</v>
      </c>
      <c r="E21" s="184" t="s">
        <v>158</v>
      </c>
      <c r="F21" s="184" t="s">
        <v>158</v>
      </c>
      <c r="G21" s="184" t="s">
        <v>158</v>
      </c>
      <c r="H21" s="184" t="s">
        <v>158</v>
      </c>
      <c r="I21" s="184" t="s">
        <v>158</v>
      </c>
      <c r="J21" s="184" t="s">
        <v>158</v>
      </c>
      <c r="K21" s="184" t="s">
        <v>158</v>
      </c>
      <c r="L21" s="185" t="s">
        <v>158</v>
      </c>
    </row>
    <row r="22" spans="1:14" ht="15.75" thickBot="1" x14ac:dyDescent="0.3">
      <c r="A22" s="59">
        <f t="shared" si="0"/>
        <v>9</v>
      </c>
      <c r="B22" s="186" t="s">
        <v>159</v>
      </c>
      <c r="C22" s="186"/>
      <c r="D22" s="186"/>
      <c r="E22" s="186"/>
      <c r="F22" s="186"/>
      <c r="G22" s="186"/>
      <c r="H22" s="186"/>
      <c r="I22" s="186"/>
      <c r="J22" s="186"/>
      <c r="K22" s="186"/>
      <c r="L22" s="186"/>
    </row>
    <row r="23" spans="1:14" ht="15.75" thickBot="1" x14ac:dyDescent="0.3">
      <c r="A23" s="59">
        <f t="shared" si="0"/>
        <v>10</v>
      </c>
      <c r="B23" s="186" t="s">
        <v>182</v>
      </c>
      <c r="C23" s="186"/>
      <c r="D23" s="186"/>
      <c r="E23" s="186"/>
      <c r="F23" s="186"/>
      <c r="G23" s="186"/>
      <c r="H23" s="186"/>
      <c r="I23" s="186"/>
      <c r="J23" s="186"/>
      <c r="K23" s="186"/>
      <c r="L23" s="186"/>
    </row>
    <row r="24" spans="1:14" s="76" customFormat="1" ht="15.75" thickBot="1" x14ac:dyDescent="0.3">
      <c r="A24" s="59">
        <f t="shared" si="0"/>
        <v>11</v>
      </c>
      <c r="B24" s="186" t="s">
        <v>183</v>
      </c>
      <c r="C24" s="186"/>
      <c r="D24" s="186"/>
      <c r="E24" s="186"/>
      <c r="F24" s="186"/>
      <c r="G24" s="186"/>
      <c r="H24" s="186"/>
      <c r="I24" s="186"/>
      <c r="J24" s="186"/>
      <c r="K24" s="186"/>
      <c r="L24" s="186"/>
      <c r="N24" s="138"/>
    </row>
    <row r="25" spans="1:14" s="76" customFormat="1" x14ac:dyDescent="0.25">
      <c r="A25" s="129">
        <f t="shared" si="0"/>
        <v>12</v>
      </c>
      <c r="B25" s="187" t="s">
        <v>160</v>
      </c>
      <c r="C25" s="187"/>
      <c r="D25" s="187"/>
      <c r="E25" s="187"/>
      <c r="F25" s="187"/>
      <c r="G25" s="187"/>
      <c r="H25" s="187"/>
      <c r="I25" s="187"/>
      <c r="J25" s="187"/>
      <c r="K25" s="187"/>
      <c r="L25" s="187"/>
    </row>
    <row r="26" spans="1:14" x14ac:dyDescent="0.25">
      <c r="A26" s="70">
        <f t="shared" si="0"/>
        <v>13</v>
      </c>
      <c r="B26" s="186" t="s">
        <v>161</v>
      </c>
      <c r="C26" s="186"/>
      <c r="D26" s="186"/>
      <c r="E26" s="186"/>
      <c r="F26" s="186"/>
      <c r="G26" s="186"/>
      <c r="H26" s="186"/>
      <c r="I26" s="186"/>
      <c r="J26" s="186"/>
      <c r="K26" s="186"/>
      <c r="L26" s="186"/>
    </row>
    <row r="27" spans="1:14" s="128" customFormat="1" x14ac:dyDescent="0.25">
      <c r="A27" s="70">
        <f t="shared" si="0"/>
        <v>14</v>
      </c>
      <c r="B27" s="186" t="s">
        <v>162</v>
      </c>
      <c r="C27" s="186"/>
      <c r="D27" s="186"/>
      <c r="E27" s="186"/>
      <c r="F27" s="186"/>
      <c r="G27" s="186"/>
      <c r="H27" s="186"/>
      <c r="I27" s="186"/>
      <c r="J27" s="186"/>
      <c r="K27" s="186"/>
      <c r="L27" s="186"/>
    </row>
    <row r="28" spans="1:14" s="128" customFormat="1" x14ac:dyDescent="0.25">
      <c r="A28" s="62"/>
      <c r="B28" s="62"/>
      <c r="C28" s="62"/>
      <c r="D28" s="62"/>
      <c r="E28" s="188"/>
      <c r="F28" s="188"/>
      <c r="G28" s="188"/>
      <c r="H28" s="188"/>
      <c r="I28" s="188"/>
      <c r="J28" s="188"/>
      <c r="K28" s="188"/>
      <c r="L28" s="188"/>
      <c r="M28" s="188"/>
      <c r="N28" s="188"/>
    </row>
    <row r="29" spans="1:14" s="128" customFormat="1" x14ac:dyDescent="0.25">
      <c r="A29" s="130"/>
      <c r="B29" s="62"/>
      <c r="C29" s="62"/>
      <c r="D29" s="62"/>
      <c r="E29" s="179"/>
      <c r="F29" s="179"/>
      <c r="G29" s="179"/>
      <c r="H29" s="179"/>
      <c r="I29" s="179"/>
      <c r="J29" s="179"/>
      <c r="K29" s="179"/>
      <c r="L29" s="179"/>
      <c r="M29" s="179"/>
      <c r="N29" s="179"/>
    </row>
    <row r="30" spans="1:14" s="136" customFormat="1" x14ac:dyDescent="0.25">
      <c r="A30" s="200" t="s">
        <v>190</v>
      </c>
      <c r="B30" s="200"/>
      <c r="C30" s="200"/>
      <c r="D30" s="200"/>
      <c r="E30" s="200"/>
      <c r="F30" s="200"/>
      <c r="G30" s="200"/>
      <c r="H30" s="200"/>
      <c r="I30" s="200"/>
      <c r="J30" s="200"/>
      <c r="K30" s="200"/>
      <c r="L30" s="200"/>
    </row>
    <row r="31" spans="1:14" s="136" customFormat="1" x14ac:dyDescent="0.25">
      <c r="A31" s="137"/>
      <c r="B31" s="137"/>
      <c r="C31" s="137"/>
      <c r="D31" s="137"/>
      <c r="E31" s="137"/>
      <c r="F31" s="137"/>
      <c r="G31" s="137"/>
      <c r="H31" s="137"/>
      <c r="I31" s="137"/>
      <c r="J31" s="137"/>
      <c r="K31" s="137"/>
      <c r="L31" s="137"/>
    </row>
    <row r="32" spans="1:14" ht="27" customHeight="1" x14ac:dyDescent="0.25">
      <c r="A32" s="205" t="s">
        <v>65</v>
      </c>
      <c r="B32" s="205"/>
      <c r="C32" s="205"/>
      <c r="D32" s="205"/>
      <c r="E32" s="61" t="s">
        <v>66</v>
      </c>
      <c r="F32" s="60" t="s">
        <v>67</v>
      </c>
      <c r="G32" s="60" t="s">
        <v>68</v>
      </c>
      <c r="H32" s="205" t="s">
        <v>3</v>
      </c>
      <c r="I32" s="205"/>
      <c r="J32" s="205"/>
      <c r="K32" s="205"/>
      <c r="L32" s="205"/>
    </row>
    <row r="33" spans="1:12" ht="39" customHeight="1" x14ac:dyDescent="0.25">
      <c r="A33" s="209" t="s">
        <v>166</v>
      </c>
      <c r="B33" s="210"/>
      <c r="C33" s="210"/>
      <c r="D33" s="211"/>
      <c r="E33" s="131" t="s">
        <v>167</v>
      </c>
      <c r="F33" s="132" t="s">
        <v>168</v>
      </c>
      <c r="G33" s="132"/>
      <c r="H33" s="212" t="s">
        <v>184</v>
      </c>
      <c r="I33" s="212"/>
      <c r="J33" s="212"/>
      <c r="K33" s="212"/>
      <c r="L33" s="212"/>
    </row>
    <row r="34" spans="1:12" ht="35.25" customHeight="1" x14ac:dyDescent="0.25">
      <c r="A34" s="195" t="s">
        <v>169</v>
      </c>
      <c r="B34" s="196"/>
      <c r="C34" s="196"/>
      <c r="D34" s="197"/>
      <c r="E34" s="133">
        <v>16</v>
      </c>
      <c r="F34" s="132" t="s">
        <v>168</v>
      </c>
      <c r="G34" s="132"/>
      <c r="H34" s="198"/>
      <c r="I34" s="198"/>
      <c r="J34" s="198"/>
      <c r="K34" s="198"/>
      <c r="L34" s="198"/>
    </row>
    <row r="35" spans="1:12" ht="24.75" customHeight="1" x14ac:dyDescent="0.25">
      <c r="A35" s="195" t="s">
        <v>124</v>
      </c>
      <c r="B35" s="196"/>
      <c r="C35" s="196"/>
      <c r="D35" s="197"/>
      <c r="E35" s="133">
        <v>26</v>
      </c>
      <c r="F35" s="132" t="s">
        <v>168</v>
      </c>
      <c r="G35" s="132"/>
      <c r="H35" s="198" t="s">
        <v>185</v>
      </c>
      <c r="I35" s="198"/>
      <c r="J35" s="198"/>
      <c r="K35" s="198"/>
      <c r="L35" s="198"/>
    </row>
    <row r="36" spans="1:12" ht="27" customHeight="1" x14ac:dyDescent="0.25">
      <c r="A36" s="192" t="s">
        <v>170</v>
      </c>
      <c r="B36" s="193"/>
      <c r="C36" s="193"/>
      <c r="D36" s="194"/>
      <c r="E36" s="134" t="s">
        <v>171</v>
      </c>
      <c r="F36" s="132" t="s">
        <v>168</v>
      </c>
      <c r="G36" s="132"/>
      <c r="H36" s="198"/>
      <c r="I36" s="198"/>
      <c r="J36" s="198"/>
      <c r="K36" s="198"/>
      <c r="L36" s="198"/>
    </row>
    <row r="37" spans="1:12" ht="20.25" customHeight="1" x14ac:dyDescent="0.25">
      <c r="A37" s="192" t="s">
        <v>186</v>
      </c>
      <c r="B37" s="193"/>
      <c r="C37" s="193"/>
      <c r="D37" s="194"/>
      <c r="E37" s="134" t="s">
        <v>172</v>
      </c>
      <c r="F37" s="132" t="s">
        <v>168</v>
      </c>
      <c r="G37" s="132"/>
      <c r="H37" s="206"/>
      <c r="I37" s="207"/>
      <c r="J37" s="207"/>
      <c r="K37" s="207"/>
      <c r="L37" s="208"/>
    </row>
    <row r="38" spans="1:12" ht="38.25" customHeight="1" x14ac:dyDescent="0.25">
      <c r="A38" s="192" t="s">
        <v>173</v>
      </c>
      <c r="B38" s="193"/>
      <c r="C38" s="193"/>
      <c r="D38" s="194"/>
      <c r="E38" s="134">
        <v>20</v>
      </c>
      <c r="F38" s="132" t="s">
        <v>168</v>
      </c>
      <c r="G38" s="132"/>
      <c r="H38" s="180"/>
      <c r="I38" s="181"/>
      <c r="J38" s="181"/>
      <c r="K38" s="181"/>
      <c r="L38" s="182"/>
    </row>
    <row r="39" spans="1:12" ht="28.5" customHeight="1" x14ac:dyDescent="0.25">
      <c r="A39" s="192" t="s">
        <v>187</v>
      </c>
      <c r="B39" s="193"/>
      <c r="C39" s="193"/>
      <c r="D39" s="194"/>
      <c r="E39" s="134"/>
      <c r="F39" s="132"/>
      <c r="G39" s="132"/>
      <c r="H39" s="180" t="s">
        <v>188</v>
      </c>
      <c r="I39" s="181"/>
      <c r="J39" s="181"/>
      <c r="K39" s="181"/>
      <c r="L39" s="182"/>
    </row>
    <row r="40" spans="1:12" ht="15.75" customHeight="1" x14ac:dyDescent="0.25">
      <c r="A40" s="195" t="s">
        <v>69</v>
      </c>
      <c r="B40" s="196"/>
      <c r="C40" s="196"/>
      <c r="D40" s="197"/>
      <c r="E40" s="133">
        <v>11</v>
      </c>
      <c r="F40" s="132" t="s">
        <v>168</v>
      </c>
      <c r="G40" s="132"/>
      <c r="H40" s="180"/>
      <c r="I40" s="181"/>
      <c r="J40" s="181"/>
      <c r="K40" s="181"/>
      <c r="L40" s="182"/>
    </row>
    <row r="41" spans="1:12" ht="26.25" customHeight="1" x14ac:dyDescent="0.25">
      <c r="A41" s="195" t="s">
        <v>174</v>
      </c>
      <c r="B41" s="196"/>
      <c r="C41" s="196"/>
      <c r="D41" s="197"/>
      <c r="E41" s="133">
        <v>19</v>
      </c>
      <c r="F41" s="132" t="s">
        <v>168</v>
      </c>
      <c r="G41" s="132"/>
      <c r="H41" s="180"/>
      <c r="I41" s="181"/>
      <c r="J41" s="181"/>
      <c r="K41" s="181"/>
      <c r="L41" s="182"/>
    </row>
    <row r="42" spans="1:12" ht="27.75" customHeight="1" x14ac:dyDescent="0.25">
      <c r="A42" s="195" t="s">
        <v>70</v>
      </c>
      <c r="B42" s="196"/>
      <c r="C42" s="196"/>
      <c r="D42" s="197"/>
      <c r="E42" s="133">
        <v>15</v>
      </c>
      <c r="F42" s="132" t="s">
        <v>168</v>
      </c>
      <c r="G42" s="132"/>
      <c r="H42" s="180"/>
      <c r="I42" s="181"/>
      <c r="J42" s="181"/>
      <c r="K42" s="181"/>
      <c r="L42" s="182"/>
    </row>
    <row r="43" spans="1:12" s="135" customFormat="1" ht="61.5" customHeight="1" x14ac:dyDescent="0.2">
      <c r="A43" s="195" t="s">
        <v>71</v>
      </c>
      <c r="B43" s="196"/>
      <c r="C43" s="196"/>
      <c r="D43" s="197"/>
      <c r="E43" s="133" t="s">
        <v>175</v>
      </c>
      <c r="F43" s="132" t="s">
        <v>168</v>
      </c>
      <c r="G43" s="132"/>
      <c r="H43" s="198"/>
      <c r="I43" s="198"/>
      <c r="J43" s="198"/>
      <c r="K43" s="198"/>
      <c r="L43" s="198"/>
    </row>
    <row r="44" spans="1:12" s="135" customFormat="1" ht="33.75" customHeight="1" x14ac:dyDescent="0.2">
      <c r="A44" s="195" t="s">
        <v>176</v>
      </c>
      <c r="B44" s="196"/>
      <c r="C44" s="196"/>
      <c r="D44" s="197"/>
      <c r="E44" s="133">
        <v>12</v>
      </c>
      <c r="F44" s="132" t="s">
        <v>168</v>
      </c>
      <c r="G44" s="132"/>
      <c r="H44" s="198"/>
      <c r="I44" s="198"/>
      <c r="J44" s="198"/>
      <c r="K44" s="198"/>
      <c r="L44" s="198"/>
    </row>
    <row r="45" spans="1:12" s="135" customFormat="1" ht="39" customHeight="1" x14ac:dyDescent="0.2">
      <c r="A45" s="192" t="s">
        <v>189</v>
      </c>
      <c r="B45" s="193"/>
      <c r="C45" s="193"/>
      <c r="D45" s="194"/>
      <c r="E45" s="134">
        <v>23</v>
      </c>
      <c r="F45" s="132" t="s">
        <v>168</v>
      </c>
      <c r="G45" s="132"/>
      <c r="H45" s="189" t="s">
        <v>177</v>
      </c>
      <c r="I45" s="190"/>
      <c r="J45" s="190"/>
      <c r="K45" s="190"/>
      <c r="L45" s="191"/>
    </row>
    <row r="46" spans="1:12" s="135" customFormat="1" ht="33.75" customHeight="1" x14ac:dyDescent="0.2">
      <c r="A46" s="195" t="s">
        <v>88</v>
      </c>
      <c r="B46" s="196"/>
      <c r="C46" s="196"/>
      <c r="D46" s="197"/>
      <c r="E46" s="133" t="s">
        <v>178</v>
      </c>
      <c r="F46" s="132" t="s">
        <v>168</v>
      </c>
      <c r="G46" s="132"/>
      <c r="H46" s="180"/>
      <c r="I46" s="181"/>
      <c r="J46" s="181"/>
      <c r="K46" s="181"/>
      <c r="L46" s="182"/>
    </row>
  </sheetData>
  <sheetProtection password="C235" sheet="1" objects="1" scenarios="1"/>
  <mergeCells count="53">
    <mergeCell ref="A42:D42"/>
    <mergeCell ref="A43:D43"/>
    <mergeCell ref="A44:D44"/>
    <mergeCell ref="H32:L32"/>
    <mergeCell ref="A38:D38"/>
    <mergeCell ref="A32:D32"/>
    <mergeCell ref="A37:D37"/>
    <mergeCell ref="H37:L37"/>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B21:L21"/>
    <mergeCell ref="B22:L22"/>
    <mergeCell ref="B23:L23"/>
    <mergeCell ref="B26:L26"/>
    <mergeCell ref="B27:L27"/>
    <mergeCell ref="A4:L4"/>
    <mergeCell ref="A6:L6"/>
    <mergeCell ref="A8:L9"/>
    <mergeCell ref="A10:L11"/>
    <mergeCell ref="B13:L13"/>
    <mergeCell ref="B14:L14"/>
    <mergeCell ref="B15:L15"/>
    <mergeCell ref="B16:L16"/>
    <mergeCell ref="B17:L17"/>
    <mergeCell ref="B18:L18"/>
    <mergeCell ref="E29:N29"/>
    <mergeCell ref="H46:L46"/>
    <mergeCell ref="B19:L19"/>
    <mergeCell ref="B20:L20"/>
    <mergeCell ref="B24:L24"/>
    <mergeCell ref="B25:L25"/>
    <mergeCell ref="E28:N28"/>
    <mergeCell ref="H45:L45"/>
    <mergeCell ref="A45:D45"/>
    <mergeCell ref="A46:D46"/>
    <mergeCell ref="A39:D39"/>
    <mergeCell ref="H39:L39"/>
    <mergeCell ref="A40:D40"/>
    <mergeCell ref="H42:L42"/>
    <mergeCell ref="H43:L43"/>
    <mergeCell ref="H44:L44"/>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opLeftCell="B18" zoomScale="70" zoomScaleNormal="70" workbookViewId="0">
      <selection activeCell="D41" sqref="D41"/>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21" t="s">
        <v>61</v>
      </c>
      <c r="C2" s="222"/>
      <c r="D2" s="222"/>
      <c r="E2" s="222"/>
      <c r="F2" s="222"/>
      <c r="G2" s="222"/>
      <c r="H2" s="222"/>
      <c r="I2" s="222"/>
      <c r="J2" s="222"/>
      <c r="K2" s="222"/>
      <c r="L2" s="222"/>
      <c r="M2" s="222"/>
      <c r="N2" s="222"/>
      <c r="O2" s="222"/>
      <c r="P2" s="222"/>
    </row>
    <row r="4" spans="2:16" ht="26.25" x14ac:dyDescent="0.25">
      <c r="B4" s="221" t="s">
        <v>48</v>
      </c>
      <c r="C4" s="222"/>
      <c r="D4" s="222"/>
      <c r="E4" s="222"/>
      <c r="F4" s="222"/>
      <c r="G4" s="222"/>
      <c r="H4" s="222"/>
      <c r="I4" s="222"/>
      <c r="J4" s="222"/>
      <c r="K4" s="222"/>
      <c r="L4" s="222"/>
      <c r="M4" s="222"/>
      <c r="N4" s="222"/>
      <c r="O4" s="222"/>
      <c r="P4" s="222"/>
    </row>
    <row r="5" spans="2:16" ht="15.75" thickBot="1" x14ac:dyDescent="0.3"/>
    <row r="6" spans="2:16" ht="21.75" thickBot="1" x14ac:dyDescent="0.3">
      <c r="B6" s="8" t="s">
        <v>4</v>
      </c>
      <c r="C6" s="224" t="s">
        <v>194</v>
      </c>
      <c r="D6" s="224"/>
      <c r="E6" s="224"/>
      <c r="F6" s="224"/>
      <c r="G6" s="224"/>
      <c r="H6" s="224"/>
      <c r="I6" s="224"/>
      <c r="J6" s="224"/>
      <c r="K6" s="224"/>
      <c r="L6" s="224"/>
      <c r="M6" s="224"/>
      <c r="N6" s="225"/>
    </row>
    <row r="7" spans="2:16" ht="16.5" thickBot="1" x14ac:dyDescent="0.3">
      <c r="B7" s="9" t="s">
        <v>5</v>
      </c>
      <c r="C7" s="224"/>
      <c r="D7" s="224"/>
      <c r="E7" s="224"/>
      <c r="F7" s="224"/>
      <c r="G7" s="224"/>
      <c r="H7" s="224"/>
      <c r="I7" s="224"/>
      <c r="J7" s="224"/>
      <c r="K7" s="224"/>
      <c r="L7" s="224"/>
      <c r="M7" s="224"/>
      <c r="N7" s="225"/>
    </row>
    <row r="8" spans="2:16" ht="16.5" thickBot="1" x14ac:dyDescent="0.3">
      <c r="B8" s="9" t="s">
        <v>6</v>
      </c>
      <c r="C8" s="224"/>
      <c r="D8" s="224"/>
      <c r="E8" s="224"/>
      <c r="F8" s="224"/>
      <c r="G8" s="224"/>
      <c r="H8" s="224"/>
      <c r="I8" s="224"/>
      <c r="J8" s="224"/>
      <c r="K8" s="224"/>
      <c r="L8" s="224"/>
      <c r="M8" s="224"/>
      <c r="N8" s="225"/>
    </row>
    <row r="9" spans="2:16" ht="16.5" thickBot="1" x14ac:dyDescent="0.3">
      <c r="B9" s="9" t="s">
        <v>7</v>
      </c>
      <c r="C9" s="224"/>
      <c r="D9" s="224"/>
      <c r="E9" s="224"/>
      <c r="F9" s="224"/>
      <c r="G9" s="224"/>
      <c r="H9" s="224"/>
      <c r="I9" s="224"/>
      <c r="J9" s="224"/>
      <c r="K9" s="224"/>
      <c r="L9" s="224"/>
      <c r="M9" s="224"/>
      <c r="N9" s="225"/>
    </row>
    <row r="10" spans="2:16" ht="16.5" thickBot="1" x14ac:dyDescent="0.3">
      <c r="B10" s="9" t="s">
        <v>8</v>
      </c>
      <c r="C10" s="226">
        <v>9</v>
      </c>
      <c r="D10" s="226"/>
      <c r="E10" s="227"/>
      <c r="F10" s="24"/>
      <c r="G10" s="24"/>
      <c r="H10" s="24"/>
      <c r="I10" s="24"/>
      <c r="J10" s="24"/>
      <c r="K10" s="24"/>
      <c r="L10" s="24"/>
      <c r="M10" s="24"/>
      <c r="N10" s="25"/>
    </row>
    <row r="11" spans="2:16" ht="16.5" thickBot="1" x14ac:dyDescent="0.3">
      <c r="B11" s="11" t="s">
        <v>9</v>
      </c>
      <c r="C11" s="146" t="s">
        <v>195</v>
      </c>
      <c r="D11" s="12"/>
      <c r="E11" s="12"/>
      <c r="F11" s="12"/>
      <c r="G11" s="12"/>
      <c r="H11" s="12"/>
      <c r="I11" s="12"/>
      <c r="J11" s="12"/>
      <c r="K11" s="12"/>
      <c r="L11" s="12"/>
      <c r="M11" s="12"/>
      <c r="N11" s="13"/>
    </row>
    <row r="12" spans="2:16" ht="15.75" x14ac:dyDescent="0.25">
      <c r="B12" s="10"/>
      <c r="C12" s="14"/>
      <c r="D12" s="15"/>
      <c r="E12" s="15"/>
      <c r="F12" s="15"/>
      <c r="G12" s="15"/>
      <c r="H12" s="15"/>
      <c r="I12" s="77"/>
      <c r="J12" s="77"/>
      <c r="K12" s="77"/>
      <c r="L12" s="77"/>
      <c r="M12" s="77"/>
      <c r="N12" s="15"/>
    </row>
    <row r="13" spans="2:16" x14ac:dyDescent="0.25">
      <c r="I13" s="77"/>
      <c r="J13" s="77"/>
      <c r="K13" s="77"/>
      <c r="L13" s="77"/>
      <c r="M13" s="77"/>
      <c r="N13" s="78"/>
    </row>
    <row r="14" spans="2:16" ht="45.75" customHeight="1" x14ac:dyDescent="0.25">
      <c r="B14" s="230" t="s">
        <v>89</v>
      </c>
      <c r="C14" s="230"/>
      <c r="D14" s="142" t="s">
        <v>12</v>
      </c>
      <c r="E14" s="142" t="s">
        <v>13</v>
      </c>
      <c r="F14" s="142" t="s">
        <v>29</v>
      </c>
      <c r="G14" s="63"/>
      <c r="I14" s="28"/>
      <c r="J14" s="28"/>
      <c r="K14" s="28"/>
      <c r="L14" s="28"/>
      <c r="M14" s="28"/>
      <c r="N14" s="78"/>
    </row>
    <row r="15" spans="2:16" x14ac:dyDescent="0.25">
      <c r="B15" s="230"/>
      <c r="C15" s="230"/>
      <c r="D15" s="142">
        <v>9</v>
      </c>
      <c r="E15" s="26">
        <v>4105175092</v>
      </c>
      <c r="F15" s="147" t="s">
        <v>196</v>
      </c>
      <c r="G15" s="64"/>
      <c r="I15" s="29"/>
      <c r="J15" s="29"/>
      <c r="K15" s="29"/>
      <c r="L15" s="29"/>
      <c r="M15" s="29"/>
      <c r="N15" s="78"/>
    </row>
    <row r="16" spans="2:16" x14ac:dyDescent="0.25">
      <c r="B16" s="230"/>
      <c r="C16" s="230"/>
      <c r="D16" s="142"/>
      <c r="E16" s="26"/>
      <c r="F16" s="26"/>
      <c r="G16" s="64"/>
      <c r="I16" s="29"/>
      <c r="J16" s="29"/>
      <c r="K16" s="29"/>
      <c r="L16" s="29"/>
      <c r="M16" s="29"/>
      <c r="N16" s="78"/>
    </row>
    <row r="17" spans="1:14" x14ac:dyDescent="0.25">
      <c r="B17" s="230"/>
      <c r="C17" s="230"/>
      <c r="D17" s="142"/>
      <c r="E17" s="26"/>
      <c r="F17" s="26"/>
      <c r="G17" s="64"/>
      <c r="I17" s="29"/>
      <c r="J17" s="29"/>
      <c r="K17" s="29"/>
      <c r="L17" s="29"/>
      <c r="M17" s="29"/>
      <c r="N17" s="78"/>
    </row>
    <row r="18" spans="1:14" x14ac:dyDescent="0.25">
      <c r="B18" s="230"/>
      <c r="C18" s="230"/>
      <c r="D18" s="142"/>
      <c r="E18" s="27"/>
      <c r="F18" s="26"/>
      <c r="G18" s="64"/>
      <c r="H18" s="17"/>
      <c r="I18" s="29"/>
      <c r="J18" s="29"/>
      <c r="K18" s="29"/>
      <c r="L18" s="29"/>
      <c r="M18" s="29"/>
      <c r="N18" s="16"/>
    </row>
    <row r="19" spans="1:14" x14ac:dyDescent="0.25">
      <c r="B19" s="230"/>
      <c r="C19" s="230"/>
      <c r="D19" s="142"/>
      <c r="E19" s="27"/>
      <c r="F19" s="26"/>
      <c r="G19" s="64"/>
      <c r="H19" s="17"/>
      <c r="I19" s="31"/>
      <c r="J19" s="31"/>
      <c r="K19" s="31"/>
      <c r="L19" s="31"/>
      <c r="M19" s="31"/>
      <c r="N19" s="16"/>
    </row>
    <row r="20" spans="1:14" x14ac:dyDescent="0.25">
      <c r="B20" s="230"/>
      <c r="C20" s="230"/>
      <c r="D20" s="142"/>
      <c r="E20" s="27"/>
      <c r="F20" s="26"/>
      <c r="G20" s="64"/>
      <c r="H20" s="17"/>
      <c r="I20" s="77"/>
      <c r="J20" s="77"/>
      <c r="K20" s="77"/>
      <c r="L20" s="77"/>
      <c r="M20" s="77"/>
      <c r="N20" s="16"/>
    </row>
    <row r="21" spans="1:14" x14ac:dyDescent="0.25">
      <c r="B21" s="230"/>
      <c r="C21" s="230"/>
      <c r="D21" s="142"/>
      <c r="E21" s="27"/>
      <c r="F21" s="26"/>
      <c r="G21" s="64"/>
      <c r="H21" s="17"/>
      <c r="I21" s="77"/>
      <c r="J21" s="77"/>
      <c r="K21" s="77"/>
      <c r="L21" s="77"/>
      <c r="M21" s="77"/>
      <c r="N21" s="16"/>
    </row>
    <row r="22" spans="1:14" ht="15.75" thickBot="1" x14ac:dyDescent="0.3">
      <c r="B22" s="237" t="s">
        <v>14</v>
      </c>
      <c r="C22" s="238"/>
      <c r="D22" s="142"/>
      <c r="E22" s="45"/>
      <c r="F22" s="26"/>
      <c r="G22" s="64"/>
      <c r="H22" s="17"/>
      <c r="I22" s="77"/>
      <c r="J22" s="77"/>
      <c r="K22" s="77"/>
      <c r="L22" s="77"/>
      <c r="M22" s="77"/>
      <c r="N22" s="16"/>
    </row>
    <row r="23" spans="1:14" ht="45.75" thickBot="1" x14ac:dyDescent="0.3">
      <c r="A23" s="33"/>
      <c r="B23" s="39" t="s">
        <v>15</v>
      </c>
      <c r="C23" s="39" t="s">
        <v>90</v>
      </c>
      <c r="E23" s="28"/>
      <c r="F23" s="28"/>
      <c r="G23" s="28"/>
      <c r="H23" s="28"/>
      <c r="I23" s="7"/>
      <c r="J23" s="7"/>
      <c r="K23" s="7"/>
      <c r="L23" s="7"/>
      <c r="M23" s="7"/>
    </row>
    <row r="24" spans="1:14" ht="15.75" thickBot="1" x14ac:dyDescent="0.3">
      <c r="A24" s="34">
        <v>1</v>
      </c>
      <c r="C24" s="36">
        <f>1430*80%</f>
        <v>1144</v>
      </c>
      <c r="D24" s="32"/>
      <c r="E24" s="35">
        <f>+E15</f>
        <v>4105175092</v>
      </c>
      <c r="F24" s="30"/>
      <c r="G24" s="30"/>
      <c r="H24" s="30"/>
      <c r="I24" s="18"/>
      <c r="J24" s="18"/>
      <c r="K24" s="18"/>
      <c r="L24" s="18"/>
      <c r="M24" s="18"/>
    </row>
    <row r="25" spans="1:14" x14ac:dyDescent="0.25">
      <c r="A25" s="71"/>
      <c r="C25" s="72"/>
      <c r="D25" s="29"/>
      <c r="E25" s="73"/>
      <c r="F25" s="30"/>
      <c r="G25" s="30"/>
      <c r="H25" s="30"/>
      <c r="I25" s="18"/>
      <c r="J25" s="18"/>
      <c r="K25" s="18"/>
      <c r="L25" s="18"/>
      <c r="M25" s="18"/>
    </row>
    <row r="26" spans="1:14" x14ac:dyDescent="0.25">
      <c r="A26" s="71"/>
      <c r="C26" s="72"/>
      <c r="D26" s="29"/>
      <c r="E26" s="73"/>
      <c r="F26" s="30"/>
      <c r="G26" s="30"/>
      <c r="H26" s="30"/>
      <c r="I26" s="18"/>
      <c r="J26" s="18"/>
      <c r="K26" s="18"/>
      <c r="L26" s="18"/>
      <c r="M26" s="18"/>
    </row>
    <row r="27" spans="1:14" x14ac:dyDescent="0.25">
      <c r="A27" s="71"/>
      <c r="B27" s="92" t="s">
        <v>125</v>
      </c>
      <c r="C27" s="76"/>
      <c r="D27" s="76"/>
      <c r="E27" s="76"/>
      <c r="F27" s="76"/>
      <c r="G27" s="76"/>
      <c r="H27" s="76"/>
      <c r="I27" s="77"/>
      <c r="J27" s="77"/>
      <c r="K27" s="77"/>
      <c r="L27" s="77"/>
      <c r="M27" s="77"/>
      <c r="N27" s="78"/>
    </row>
    <row r="28" spans="1:14" x14ac:dyDescent="0.25">
      <c r="A28" s="71"/>
      <c r="B28" s="76"/>
      <c r="C28" s="76"/>
      <c r="D28" s="76"/>
      <c r="E28" s="76"/>
      <c r="F28" s="76"/>
      <c r="G28" s="76"/>
      <c r="H28" s="76"/>
      <c r="I28" s="77"/>
      <c r="J28" s="77"/>
      <c r="K28" s="77"/>
      <c r="L28" s="77"/>
      <c r="M28" s="77"/>
      <c r="N28" s="78"/>
    </row>
    <row r="29" spans="1:14" x14ac:dyDescent="0.25">
      <c r="A29" s="71"/>
      <c r="B29" s="148" t="s">
        <v>33</v>
      </c>
      <c r="C29" s="148" t="s">
        <v>126</v>
      </c>
      <c r="D29" s="148" t="s">
        <v>127</v>
      </c>
      <c r="E29" s="76"/>
      <c r="F29" s="76"/>
      <c r="G29" s="76"/>
      <c r="H29" s="76"/>
      <c r="I29" s="77"/>
      <c r="J29" s="77"/>
      <c r="K29" s="77"/>
      <c r="L29" s="77"/>
      <c r="M29" s="77"/>
      <c r="N29" s="78"/>
    </row>
    <row r="30" spans="1:14" x14ac:dyDescent="0.25">
      <c r="A30" s="71"/>
      <c r="B30" s="91" t="s">
        <v>128</v>
      </c>
      <c r="C30" s="91" t="s">
        <v>168</v>
      </c>
      <c r="D30" s="91"/>
      <c r="E30" s="76"/>
      <c r="F30" s="76"/>
      <c r="G30" s="76"/>
      <c r="H30" s="76"/>
      <c r="I30" s="77"/>
      <c r="J30" s="77"/>
      <c r="K30" s="77"/>
      <c r="L30" s="77"/>
      <c r="M30" s="77"/>
      <c r="N30" s="78"/>
    </row>
    <row r="31" spans="1:14" x14ac:dyDescent="0.25">
      <c r="A31" s="71"/>
      <c r="B31" s="91" t="s">
        <v>129</v>
      </c>
      <c r="C31" s="91" t="s">
        <v>168</v>
      </c>
      <c r="D31" s="91"/>
      <c r="E31" s="76"/>
      <c r="F31" s="76"/>
      <c r="G31" s="76"/>
      <c r="H31" s="76"/>
      <c r="I31" s="77"/>
      <c r="J31" s="77"/>
      <c r="K31" s="77"/>
      <c r="L31" s="77"/>
      <c r="M31" s="77"/>
      <c r="N31" s="78"/>
    </row>
    <row r="32" spans="1:14" x14ac:dyDescent="0.25">
      <c r="A32" s="71"/>
      <c r="B32" s="91" t="s">
        <v>130</v>
      </c>
      <c r="C32" s="91" t="s">
        <v>168</v>
      </c>
      <c r="D32" s="91"/>
      <c r="E32" s="76"/>
      <c r="F32" s="76"/>
      <c r="G32" s="76"/>
      <c r="H32" s="76"/>
      <c r="I32" s="77"/>
      <c r="J32" s="77"/>
      <c r="K32" s="77"/>
      <c r="L32" s="77"/>
      <c r="M32" s="77"/>
      <c r="N32" s="78"/>
    </row>
    <row r="33" spans="1:17" x14ac:dyDescent="0.25">
      <c r="A33" s="71"/>
      <c r="B33" s="91" t="s">
        <v>131</v>
      </c>
      <c r="C33" s="91" t="s">
        <v>168</v>
      </c>
      <c r="D33" s="91"/>
      <c r="E33" s="76"/>
      <c r="F33" s="76"/>
      <c r="G33" s="76"/>
      <c r="H33" s="76"/>
      <c r="I33" s="77"/>
      <c r="J33" s="77"/>
      <c r="K33" s="77"/>
      <c r="L33" s="77"/>
      <c r="M33" s="77"/>
      <c r="N33" s="78"/>
    </row>
    <row r="34" spans="1:17" x14ac:dyDescent="0.25">
      <c r="A34" s="71"/>
      <c r="B34" s="76"/>
      <c r="C34" s="76"/>
      <c r="D34" s="76"/>
      <c r="E34" s="76"/>
      <c r="F34" s="76"/>
      <c r="G34" s="76"/>
      <c r="H34" s="76"/>
      <c r="I34" s="77"/>
      <c r="J34" s="77"/>
      <c r="K34" s="77"/>
      <c r="L34" s="77"/>
      <c r="M34" s="77"/>
      <c r="N34" s="78"/>
    </row>
    <row r="35" spans="1:17" x14ac:dyDescent="0.25">
      <c r="A35" s="71"/>
      <c r="B35" s="76"/>
      <c r="C35" s="76"/>
      <c r="D35" s="76"/>
      <c r="E35" s="76"/>
      <c r="F35" s="76"/>
      <c r="G35" s="76"/>
      <c r="H35" s="76"/>
      <c r="I35" s="77"/>
      <c r="J35" s="77"/>
      <c r="K35" s="77"/>
      <c r="L35" s="77"/>
      <c r="M35" s="77"/>
      <c r="N35" s="78"/>
    </row>
    <row r="36" spans="1:17" x14ac:dyDescent="0.25">
      <c r="A36" s="71"/>
      <c r="B36" s="92" t="s">
        <v>132</v>
      </c>
      <c r="C36" s="76"/>
      <c r="D36" s="76"/>
      <c r="E36" s="76"/>
      <c r="F36" s="76"/>
      <c r="G36" s="76"/>
      <c r="H36" s="76"/>
      <c r="I36" s="77"/>
      <c r="J36" s="77"/>
      <c r="K36" s="77"/>
      <c r="L36" s="77"/>
      <c r="M36" s="77"/>
      <c r="N36" s="78"/>
    </row>
    <row r="37" spans="1:17" x14ac:dyDescent="0.25">
      <c r="A37" s="71"/>
      <c r="B37" s="76"/>
      <c r="C37" s="76"/>
      <c r="D37" s="76"/>
      <c r="E37" s="76"/>
      <c r="F37" s="76"/>
      <c r="G37" s="76"/>
      <c r="H37" s="76"/>
      <c r="I37" s="77"/>
      <c r="J37" s="77"/>
      <c r="K37" s="77"/>
      <c r="L37" s="77"/>
      <c r="M37" s="77"/>
      <c r="N37" s="78"/>
    </row>
    <row r="38" spans="1:17" x14ac:dyDescent="0.25">
      <c r="A38" s="71"/>
      <c r="B38" s="76"/>
      <c r="C38" s="76"/>
      <c r="D38" s="76"/>
      <c r="E38" s="76"/>
      <c r="F38" s="76"/>
      <c r="G38" s="76"/>
      <c r="H38" s="76"/>
      <c r="I38" s="77"/>
      <c r="J38" s="77"/>
      <c r="K38" s="77"/>
      <c r="L38" s="77"/>
      <c r="M38" s="77"/>
      <c r="N38" s="78"/>
    </row>
    <row r="39" spans="1:17" x14ac:dyDescent="0.25">
      <c r="A39" s="71"/>
      <c r="B39" s="148" t="s">
        <v>33</v>
      </c>
      <c r="C39" s="148" t="s">
        <v>58</v>
      </c>
      <c r="D39" s="93" t="s">
        <v>51</v>
      </c>
      <c r="E39" s="93" t="s">
        <v>16</v>
      </c>
      <c r="F39" s="76"/>
      <c r="G39" s="76"/>
      <c r="H39" s="76"/>
      <c r="I39" s="77"/>
      <c r="J39" s="77"/>
      <c r="K39" s="77"/>
      <c r="L39" s="77"/>
      <c r="M39" s="77"/>
      <c r="N39" s="78"/>
    </row>
    <row r="40" spans="1:17" ht="28.5" x14ac:dyDescent="0.25">
      <c r="A40" s="71"/>
      <c r="B40" s="149" t="s">
        <v>133</v>
      </c>
      <c r="C40" s="150">
        <v>40</v>
      </c>
      <c r="D40" s="141">
        <v>0</v>
      </c>
      <c r="E40" s="228">
        <f>+D40+D41</f>
        <v>60</v>
      </c>
      <c r="F40" s="76"/>
      <c r="G40" s="76"/>
      <c r="H40" s="76"/>
      <c r="I40" s="77"/>
      <c r="J40" s="77"/>
      <c r="K40" s="77"/>
      <c r="L40" s="77"/>
      <c r="M40" s="77"/>
      <c r="N40" s="78"/>
    </row>
    <row r="41" spans="1:17" ht="42.75" x14ac:dyDescent="0.25">
      <c r="A41" s="71"/>
      <c r="B41" s="149" t="s">
        <v>134</v>
      </c>
      <c r="C41" s="150">
        <v>60</v>
      </c>
      <c r="D41" s="141">
        <v>60</v>
      </c>
      <c r="E41" s="229"/>
      <c r="F41" s="76"/>
      <c r="G41" s="76"/>
      <c r="H41" s="76"/>
      <c r="I41" s="77"/>
      <c r="J41" s="77"/>
      <c r="K41" s="77"/>
      <c r="L41" s="77"/>
      <c r="M41" s="77"/>
      <c r="N41" s="78"/>
    </row>
    <row r="42" spans="1:17" x14ac:dyDescent="0.25">
      <c r="A42" s="71"/>
      <c r="C42" s="72"/>
      <c r="D42" s="29"/>
      <c r="E42" s="73"/>
      <c r="F42" s="30"/>
      <c r="G42" s="30"/>
      <c r="H42" s="30"/>
      <c r="I42" s="18"/>
      <c r="J42" s="18"/>
      <c r="K42" s="18"/>
      <c r="L42" s="18"/>
      <c r="M42" s="18"/>
    </row>
    <row r="43" spans="1:17" x14ac:dyDescent="0.25">
      <c r="A43" s="71"/>
      <c r="C43" s="72"/>
      <c r="D43" s="29"/>
      <c r="E43" s="73"/>
      <c r="F43" s="30"/>
      <c r="G43" s="30"/>
      <c r="H43" s="30"/>
      <c r="I43" s="18"/>
      <c r="J43" s="18"/>
      <c r="K43" s="18"/>
      <c r="L43" s="18"/>
      <c r="M43" s="18"/>
    </row>
    <row r="44" spans="1:17" x14ac:dyDescent="0.25">
      <c r="A44" s="71"/>
      <c r="C44" s="72"/>
      <c r="D44" s="29"/>
      <c r="E44" s="73"/>
      <c r="F44" s="30"/>
      <c r="G44" s="30"/>
      <c r="H44" s="30"/>
      <c r="I44" s="18"/>
      <c r="J44" s="18"/>
      <c r="K44" s="18"/>
      <c r="L44" s="18"/>
      <c r="M44" s="18"/>
    </row>
    <row r="45" spans="1:17" ht="15.75" thickBot="1" x14ac:dyDescent="0.3">
      <c r="M45" s="231" t="s">
        <v>35</v>
      </c>
      <c r="N45" s="231"/>
    </row>
    <row r="46" spans="1:17" x14ac:dyDescent="0.25">
      <c r="B46" s="92" t="s">
        <v>30</v>
      </c>
      <c r="M46" s="46"/>
      <c r="N46" s="46"/>
    </row>
    <row r="47" spans="1:17" ht="15.75" thickBot="1" x14ac:dyDescent="0.3">
      <c r="M47" s="46"/>
      <c r="N47" s="46"/>
    </row>
    <row r="48" spans="1:17" s="77" customFormat="1" ht="109.5" customHeight="1" x14ac:dyDescent="0.25">
      <c r="B48" s="88" t="s">
        <v>135</v>
      </c>
      <c r="C48" s="88" t="s">
        <v>136</v>
      </c>
      <c r="D48" s="88" t="s">
        <v>137</v>
      </c>
      <c r="E48" s="88" t="s">
        <v>45</v>
      </c>
      <c r="F48" s="88" t="s">
        <v>22</v>
      </c>
      <c r="G48" s="88" t="s">
        <v>91</v>
      </c>
      <c r="H48" s="88" t="s">
        <v>17</v>
      </c>
      <c r="I48" s="88" t="s">
        <v>10</v>
      </c>
      <c r="J48" s="88" t="s">
        <v>31</v>
      </c>
      <c r="K48" s="88" t="s">
        <v>59</v>
      </c>
      <c r="L48" s="88" t="s">
        <v>20</v>
      </c>
      <c r="M48" s="75" t="s">
        <v>26</v>
      </c>
      <c r="N48" s="88" t="s">
        <v>138</v>
      </c>
      <c r="O48" s="88" t="s">
        <v>36</v>
      </c>
      <c r="P48" s="89" t="s">
        <v>11</v>
      </c>
      <c r="Q48" s="89" t="s">
        <v>19</v>
      </c>
    </row>
    <row r="49" spans="1:26" s="83" customFormat="1" x14ac:dyDescent="0.25">
      <c r="A49" s="37">
        <v>1</v>
      </c>
      <c r="B49" s="85" t="s">
        <v>157</v>
      </c>
      <c r="C49" s="85" t="s">
        <v>157</v>
      </c>
      <c r="D49" s="84" t="s">
        <v>197</v>
      </c>
      <c r="E49" s="79" t="s">
        <v>198</v>
      </c>
      <c r="F49" s="80" t="s">
        <v>126</v>
      </c>
      <c r="G49" s="122" t="s">
        <v>199</v>
      </c>
      <c r="H49" s="87">
        <v>41260</v>
      </c>
      <c r="I49" s="81">
        <v>41912</v>
      </c>
      <c r="J49" s="81" t="s">
        <v>127</v>
      </c>
      <c r="K49" s="151">
        <v>21</v>
      </c>
      <c r="L49" s="151">
        <v>0</v>
      </c>
      <c r="M49" s="151">
        <v>1178</v>
      </c>
      <c r="N49" s="151" t="s">
        <v>199</v>
      </c>
      <c r="O49" s="19">
        <v>6465523911</v>
      </c>
      <c r="P49" s="19" t="s">
        <v>200</v>
      </c>
      <c r="Q49" s="123"/>
      <c r="R49" s="82"/>
      <c r="S49" s="82"/>
      <c r="T49" s="82"/>
      <c r="U49" s="82"/>
      <c r="V49" s="82"/>
      <c r="W49" s="82"/>
      <c r="X49" s="82"/>
      <c r="Y49" s="82"/>
      <c r="Z49" s="82"/>
    </row>
    <row r="50" spans="1:26" s="83" customFormat="1" x14ac:dyDescent="0.25">
      <c r="A50" s="37">
        <f>+A49+1</f>
        <v>2</v>
      </c>
      <c r="B50" s="85" t="s">
        <v>157</v>
      </c>
      <c r="C50" s="85" t="s">
        <v>157</v>
      </c>
      <c r="D50" s="84" t="s">
        <v>197</v>
      </c>
      <c r="E50" s="79" t="s">
        <v>201</v>
      </c>
      <c r="F50" s="80" t="s">
        <v>126</v>
      </c>
      <c r="G50" s="80" t="s">
        <v>199</v>
      </c>
      <c r="H50" s="87">
        <v>40569</v>
      </c>
      <c r="I50" s="81">
        <v>40884</v>
      </c>
      <c r="J50" s="81" t="s">
        <v>127</v>
      </c>
      <c r="K50" s="151">
        <v>10</v>
      </c>
      <c r="L50" s="151">
        <v>0</v>
      </c>
      <c r="M50" s="151">
        <v>1974</v>
      </c>
      <c r="N50" s="151" t="s">
        <v>199</v>
      </c>
      <c r="O50" s="19">
        <v>1364684965</v>
      </c>
      <c r="P50" s="19" t="s">
        <v>202</v>
      </c>
      <c r="Q50" s="123"/>
      <c r="R50" s="82"/>
      <c r="S50" s="82"/>
      <c r="T50" s="82"/>
      <c r="U50" s="82"/>
      <c r="V50" s="82"/>
      <c r="W50" s="82"/>
      <c r="X50" s="82"/>
      <c r="Y50" s="82"/>
      <c r="Z50" s="82"/>
    </row>
    <row r="51" spans="1:26" s="83" customFormat="1" x14ac:dyDescent="0.25">
      <c r="A51" s="37"/>
      <c r="B51" s="38" t="s">
        <v>16</v>
      </c>
      <c r="C51" s="85"/>
      <c r="D51" s="84"/>
      <c r="E51" s="79"/>
      <c r="F51" s="80"/>
      <c r="G51" s="80"/>
      <c r="H51" s="80"/>
      <c r="I51" s="81"/>
      <c r="J51" s="81"/>
      <c r="K51" s="86">
        <f>SUM(K49:K50)</f>
        <v>31</v>
      </c>
      <c r="L51" s="86">
        <f>SUM(L49:L50)</f>
        <v>0</v>
      </c>
      <c r="M51" s="121">
        <f>SUM(M49:M50)</f>
        <v>3152</v>
      </c>
      <c r="N51" s="86">
        <f>SUM(N49:N50)</f>
        <v>0</v>
      </c>
      <c r="O51" s="19"/>
      <c r="P51" s="19"/>
      <c r="Q51" s="124"/>
    </row>
    <row r="52" spans="1:26" s="20" customFormat="1" x14ac:dyDescent="0.25">
      <c r="E52" s="21"/>
    </row>
    <row r="53" spans="1:26" s="20" customFormat="1" x14ac:dyDescent="0.25">
      <c r="B53" s="232" t="s">
        <v>28</v>
      </c>
      <c r="C53" s="232" t="s">
        <v>27</v>
      </c>
      <c r="D53" s="234" t="s">
        <v>34</v>
      </c>
      <c r="E53" s="234"/>
    </row>
    <row r="54" spans="1:26" s="20" customFormat="1" x14ac:dyDescent="0.25">
      <c r="B54" s="233"/>
      <c r="C54" s="233"/>
      <c r="D54" s="143" t="s">
        <v>23</v>
      </c>
      <c r="E54" s="44" t="s">
        <v>24</v>
      </c>
    </row>
    <row r="55" spans="1:26" s="20" customFormat="1" ht="30.6" customHeight="1" x14ac:dyDescent="0.25">
      <c r="B55" s="42" t="s">
        <v>21</v>
      </c>
      <c r="C55" s="43">
        <f>+K51</f>
        <v>31</v>
      </c>
      <c r="D55" s="41" t="s">
        <v>168</v>
      </c>
      <c r="E55" s="41"/>
      <c r="F55" s="22"/>
      <c r="G55" s="22"/>
      <c r="H55" s="22"/>
      <c r="I55" s="22"/>
      <c r="J55" s="22"/>
      <c r="K55" s="22"/>
      <c r="L55" s="22"/>
      <c r="M55" s="22"/>
    </row>
    <row r="56" spans="1:26" s="20" customFormat="1" ht="30" customHeight="1" x14ac:dyDescent="0.25">
      <c r="B56" s="42" t="s">
        <v>25</v>
      </c>
      <c r="C56" s="43">
        <f>+M51</f>
        <v>3152</v>
      </c>
      <c r="D56" s="41" t="s">
        <v>168</v>
      </c>
      <c r="E56" s="41"/>
    </row>
    <row r="57" spans="1:26" s="20" customFormat="1" x14ac:dyDescent="0.25">
      <c r="B57" s="23"/>
      <c r="C57" s="235"/>
      <c r="D57" s="235"/>
      <c r="E57" s="235"/>
      <c r="F57" s="235"/>
      <c r="G57" s="235"/>
      <c r="H57" s="235"/>
      <c r="I57" s="235"/>
      <c r="J57" s="235"/>
      <c r="K57" s="235"/>
      <c r="L57" s="235"/>
      <c r="M57" s="235"/>
      <c r="N57" s="235"/>
    </row>
    <row r="58" spans="1:26" ht="28.35" customHeight="1" thickBot="1" x14ac:dyDescent="0.3"/>
    <row r="59" spans="1:26" ht="27" thickBot="1" x14ac:dyDescent="0.3">
      <c r="B59" s="236" t="s">
        <v>92</v>
      </c>
      <c r="C59" s="236"/>
      <c r="D59" s="236"/>
      <c r="E59" s="236"/>
      <c r="F59" s="236"/>
      <c r="G59" s="236"/>
      <c r="H59" s="236"/>
      <c r="I59" s="236"/>
      <c r="J59" s="236"/>
      <c r="K59" s="236"/>
      <c r="L59" s="236"/>
      <c r="M59" s="236"/>
      <c r="N59" s="236"/>
    </row>
    <row r="62" spans="1:26" ht="109.5" customHeight="1" x14ac:dyDescent="0.25">
      <c r="B62" s="90" t="s">
        <v>139</v>
      </c>
      <c r="C62" s="48" t="s">
        <v>2</v>
      </c>
      <c r="D62" s="48" t="s">
        <v>94</v>
      </c>
      <c r="E62" s="48" t="s">
        <v>93</v>
      </c>
      <c r="F62" s="48" t="s">
        <v>95</v>
      </c>
      <c r="G62" s="48" t="s">
        <v>96</v>
      </c>
      <c r="H62" s="48" t="s">
        <v>97</v>
      </c>
      <c r="I62" s="48" t="s">
        <v>98</v>
      </c>
      <c r="J62" s="48" t="s">
        <v>99</v>
      </c>
      <c r="K62" s="48" t="s">
        <v>100</v>
      </c>
      <c r="L62" s="48" t="s">
        <v>101</v>
      </c>
      <c r="M62" s="67" t="s">
        <v>102</v>
      </c>
      <c r="N62" s="67" t="s">
        <v>103</v>
      </c>
      <c r="O62" s="218" t="s">
        <v>3</v>
      </c>
      <c r="P62" s="219"/>
      <c r="Q62" s="48" t="s">
        <v>18</v>
      </c>
    </row>
    <row r="63" spans="1:26" ht="30" x14ac:dyDescent="0.25">
      <c r="B63" s="152" t="s">
        <v>203</v>
      </c>
      <c r="C63" s="152" t="s">
        <v>204</v>
      </c>
      <c r="D63" s="152" t="s">
        <v>205</v>
      </c>
      <c r="E63" s="153">
        <v>180</v>
      </c>
      <c r="F63" s="3"/>
      <c r="G63" s="3" t="s">
        <v>126</v>
      </c>
      <c r="H63" s="3"/>
      <c r="I63" s="68"/>
      <c r="J63" s="68" t="s">
        <v>126</v>
      </c>
      <c r="K63" s="68" t="s">
        <v>126</v>
      </c>
      <c r="L63" s="68" t="s">
        <v>126</v>
      </c>
      <c r="M63" s="68" t="s">
        <v>126</v>
      </c>
      <c r="N63" s="68" t="s">
        <v>126</v>
      </c>
      <c r="O63" s="216" t="s">
        <v>206</v>
      </c>
      <c r="P63" s="217"/>
      <c r="Q63" s="68" t="s">
        <v>126</v>
      </c>
    </row>
    <row r="64" spans="1:26" ht="30" x14ac:dyDescent="0.25">
      <c r="B64" s="152" t="s">
        <v>207</v>
      </c>
      <c r="C64" s="152" t="s">
        <v>204</v>
      </c>
      <c r="D64" s="152" t="s">
        <v>208</v>
      </c>
      <c r="E64" s="153">
        <v>144</v>
      </c>
      <c r="F64" s="3"/>
      <c r="G64" s="3" t="s">
        <v>126</v>
      </c>
      <c r="H64" s="3"/>
      <c r="I64" s="68"/>
      <c r="J64" s="68" t="s">
        <v>126</v>
      </c>
      <c r="K64" s="68" t="s">
        <v>126</v>
      </c>
      <c r="L64" s="68" t="s">
        <v>126</v>
      </c>
      <c r="M64" s="68" t="s">
        <v>126</v>
      </c>
      <c r="N64" s="68" t="s">
        <v>126</v>
      </c>
      <c r="O64" s="216" t="s">
        <v>209</v>
      </c>
      <c r="P64" s="217"/>
      <c r="Q64" s="68" t="s">
        <v>126</v>
      </c>
    </row>
    <row r="65" spans="2:17" ht="30" x14ac:dyDescent="0.25">
      <c r="B65" s="152" t="s">
        <v>210</v>
      </c>
      <c r="C65" s="152" t="s">
        <v>204</v>
      </c>
      <c r="D65" s="152" t="s">
        <v>211</v>
      </c>
      <c r="E65" s="153">
        <v>220</v>
      </c>
      <c r="F65" s="3"/>
      <c r="G65" s="3" t="s">
        <v>126</v>
      </c>
      <c r="H65" s="3"/>
      <c r="I65" s="68"/>
      <c r="J65" s="68" t="s">
        <v>126</v>
      </c>
      <c r="K65" s="68" t="s">
        <v>126</v>
      </c>
      <c r="L65" s="68" t="s">
        <v>126</v>
      </c>
      <c r="M65" s="68" t="s">
        <v>126</v>
      </c>
      <c r="N65" s="68" t="s">
        <v>126</v>
      </c>
      <c r="O65" s="216" t="s">
        <v>212</v>
      </c>
      <c r="P65" s="217"/>
      <c r="Q65" s="68" t="s">
        <v>126</v>
      </c>
    </row>
    <row r="66" spans="2:17" ht="30" x14ac:dyDescent="0.25">
      <c r="B66" s="152" t="s">
        <v>213</v>
      </c>
      <c r="C66" s="152" t="s">
        <v>204</v>
      </c>
      <c r="D66" s="152" t="s">
        <v>214</v>
      </c>
      <c r="E66" s="153">
        <v>180</v>
      </c>
      <c r="F66" s="3"/>
      <c r="G66" s="3" t="s">
        <v>126</v>
      </c>
      <c r="H66" s="3"/>
      <c r="I66" s="68"/>
      <c r="J66" s="68" t="s">
        <v>126</v>
      </c>
      <c r="K66" s="68" t="s">
        <v>126</v>
      </c>
      <c r="L66" s="68" t="s">
        <v>126</v>
      </c>
      <c r="M66" s="68" t="s">
        <v>126</v>
      </c>
      <c r="N66" s="68" t="s">
        <v>126</v>
      </c>
      <c r="O66" s="216" t="s">
        <v>215</v>
      </c>
      <c r="P66" s="217"/>
      <c r="Q66" s="68" t="s">
        <v>126</v>
      </c>
    </row>
    <row r="67" spans="2:17" ht="30" x14ac:dyDescent="0.25">
      <c r="B67" s="152" t="s">
        <v>216</v>
      </c>
      <c r="C67" s="152" t="s">
        <v>204</v>
      </c>
      <c r="D67" s="152" t="s">
        <v>217</v>
      </c>
      <c r="E67" s="153">
        <v>86</v>
      </c>
      <c r="F67" s="3"/>
      <c r="G67" s="3" t="s">
        <v>126</v>
      </c>
      <c r="H67" s="3"/>
      <c r="I67" s="68"/>
      <c r="J67" s="68" t="s">
        <v>126</v>
      </c>
      <c r="K67" s="68" t="s">
        <v>126</v>
      </c>
      <c r="L67" s="68" t="s">
        <v>126</v>
      </c>
      <c r="M67" s="68" t="s">
        <v>126</v>
      </c>
      <c r="N67" s="68" t="s">
        <v>126</v>
      </c>
      <c r="O67" s="216" t="s">
        <v>218</v>
      </c>
      <c r="P67" s="217"/>
      <c r="Q67" s="68" t="s">
        <v>126</v>
      </c>
    </row>
    <row r="68" spans="2:17" ht="30" x14ac:dyDescent="0.25">
      <c r="B68" s="152" t="s">
        <v>219</v>
      </c>
      <c r="C68" s="152" t="s">
        <v>220</v>
      </c>
      <c r="D68" s="152" t="s">
        <v>221</v>
      </c>
      <c r="E68" s="153">
        <v>80</v>
      </c>
      <c r="F68" s="3"/>
      <c r="G68" s="3"/>
      <c r="H68" s="3" t="s">
        <v>126</v>
      </c>
      <c r="I68" s="68"/>
      <c r="J68" s="68" t="s">
        <v>126</v>
      </c>
      <c r="K68" s="68" t="s">
        <v>126</v>
      </c>
      <c r="L68" s="68" t="s">
        <v>126</v>
      </c>
      <c r="M68" s="68" t="s">
        <v>126</v>
      </c>
      <c r="N68" s="68" t="s">
        <v>126</v>
      </c>
      <c r="O68" s="216" t="s">
        <v>222</v>
      </c>
      <c r="P68" s="217"/>
      <c r="Q68" s="68" t="s">
        <v>126</v>
      </c>
    </row>
    <row r="69" spans="2:17" ht="30" x14ac:dyDescent="0.25">
      <c r="B69" s="152" t="s">
        <v>223</v>
      </c>
      <c r="C69" s="152" t="s">
        <v>204</v>
      </c>
      <c r="D69" s="152" t="s">
        <v>224</v>
      </c>
      <c r="E69" s="153">
        <v>84</v>
      </c>
      <c r="F69" s="3"/>
      <c r="G69" s="3"/>
      <c r="H69" s="3" t="s">
        <v>126</v>
      </c>
      <c r="I69" s="68"/>
      <c r="J69" s="68" t="s">
        <v>126</v>
      </c>
      <c r="K69" s="68" t="s">
        <v>126</v>
      </c>
      <c r="L69" s="68" t="s">
        <v>126</v>
      </c>
      <c r="M69" s="68" t="s">
        <v>126</v>
      </c>
      <c r="N69" s="68" t="s">
        <v>126</v>
      </c>
      <c r="O69" s="216" t="s">
        <v>225</v>
      </c>
      <c r="P69" s="217"/>
      <c r="Q69" s="68" t="s">
        <v>126</v>
      </c>
    </row>
    <row r="70" spans="2:17" ht="30" x14ac:dyDescent="0.25">
      <c r="B70" s="152" t="s">
        <v>226</v>
      </c>
      <c r="C70" s="152" t="s">
        <v>220</v>
      </c>
      <c r="D70" s="152" t="s">
        <v>227</v>
      </c>
      <c r="E70" s="153">
        <v>204</v>
      </c>
      <c r="F70" s="3"/>
      <c r="G70" s="3"/>
      <c r="H70" s="3" t="s">
        <v>126</v>
      </c>
      <c r="I70" s="68"/>
      <c r="J70" s="68" t="s">
        <v>126</v>
      </c>
      <c r="K70" s="68" t="s">
        <v>126</v>
      </c>
      <c r="L70" s="68" t="s">
        <v>126</v>
      </c>
      <c r="M70" s="68" t="s">
        <v>126</v>
      </c>
      <c r="N70" s="68" t="s">
        <v>126</v>
      </c>
      <c r="O70" s="216"/>
      <c r="P70" s="217"/>
      <c r="Q70" s="68" t="s">
        <v>126</v>
      </c>
    </row>
    <row r="71" spans="2:17" ht="30" x14ac:dyDescent="0.25">
      <c r="B71" s="152" t="s">
        <v>228</v>
      </c>
      <c r="C71" s="152" t="s">
        <v>204</v>
      </c>
      <c r="D71" s="152" t="s">
        <v>229</v>
      </c>
      <c r="E71" s="153">
        <v>120</v>
      </c>
      <c r="F71" s="3"/>
      <c r="G71" s="3" t="s">
        <v>126</v>
      </c>
      <c r="H71" s="3"/>
      <c r="I71" s="68"/>
      <c r="J71" s="68" t="s">
        <v>126</v>
      </c>
      <c r="K71" s="68" t="s">
        <v>126</v>
      </c>
      <c r="L71" s="68" t="s">
        <v>126</v>
      </c>
      <c r="M71" s="68" t="s">
        <v>126</v>
      </c>
      <c r="N71" s="68" t="s">
        <v>126</v>
      </c>
      <c r="O71" s="216" t="s">
        <v>230</v>
      </c>
      <c r="P71" s="217"/>
      <c r="Q71" s="68" t="s">
        <v>126</v>
      </c>
    </row>
    <row r="72" spans="2:17" ht="30" x14ac:dyDescent="0.25">
      <c r="B72" s="152" t="s">
        <v>231</v>
      </c>
      <c r="C72" s="152" t="s">
        <v>220</v>
      </c>
      <c r="D72" s="152"/>
      <c r="E72" s="153">
        <v>60</v>
      </c>
      <c r="F72" s="3"/>
      <c r="G72" s="3"/>
      <c r="H72" s="3" t="s">
        <v>126</v>
      </c>
      <c r="I72" s="68"/>
      <c r="J72" s="68" t="s">
        <v>126</v>
      </c>
      <c r="K72" s="68" t="s">
        <v>126</v>
      </c>
      <c r="L72" s="68" t="s">
        <v>126</v>
      </c>
      <c r="M72" s="68" t="s">
        <v>126</v>
      </c>
      <c r="N72" s="68" t="s">
        <v>126</v>
      </c>
      <c r="O72" s="216" t="s">
        <v>230</v>
      </c>
      <c r="P72" s="217"/>
      <c r="Q72" s="68" t="s">
        <v>126</v>
      </c>
    </row>
    <row r="73" spans="2:17" ht="30" x14ac:dyDescent="0.25">
      <c r="B73" s="152" t="s">
        <v>232</v>
      </c>
      <c r="C73" s="152" t="s">
        <v>204</v>
      </c>
      <c r="D73" s="152" t="s">
        <v>233</v>
      </c>
      <c r="E73" s="153">
        <v>72</v>
      </c>
      <c r="F73" s="3"/>
      <c r="G73" s="3" t="s">
        <v>126</v>
      </c>
      <c r="H73" s="3"/>
      <c r="I73" s="68"/>
      <c r="J73" s="68" t="s">
        <v>126</v>
      </c>
      <c r="K73" s="68" t="s">
        <v>126</v>
      </c>
      <c r="L73" s="68" t="s">
        <v>126</v>
      </c>
      <c r="M73" s="68" t="s">
        <v>126</v>
      </c>
      <c r="N73" s="68" t="s">
        <v>126</v>
      </c>
      <c r="O73" s="216" t="s">
        <v>234</v>
      </c>
      <c r="P73" s="217"/>
      <c r="Q73" s="68" t="s">
        <v>126</v>
      </c>
    </row>
    <row r="74" spans="2:17" x14ac:dyDescent="0.25">
      <c r="B74" s="2"/>
      <c r="C74" s="2"/>
      <c r="D74" s="4"/>
      <c r="E74" s="4"/>
      <c r="F74" s="3"/>
      <c r="G74" s="3"/>
      <c r="H74" s="154"/>
      <c r="I74" s="68"/>
      <c r="J74" s="68"/>
      <c r="K74" s="91"/>
      <c r="L74" s="91"/>
      <c r="M74" s="91"/>
      <c r="N74" s="91"/>
      <c r="O74" s="216"/>
      <c r="P74" s="217"/>
      <c r="Q74" s="91"/>
    </row>
    <row r="75" spans="2:17" x14ac:dyDescent="0.25">
      <c r="B75" s="91"/>
      <c r="C75" s="91"/>
      <c r="D75" s="91"/>
      <c r="E75" s="91"/>
      <c r="F75" s="91"/>
      <c r="G75" s="91"/>
      <c r="H75" s="91"/>
      <c r="I75" s="91"/>
      <c r="J75" s="91"/>
      <c r="K75" s="91"/>
      <c r="L75" s="91"/>
      <c r="M75" s="91"/>
      <c r="N75" s="91"/>
      <c r="O75" s="216"/>
      <c r="P75" s="217"/>
      <c r="Q75" s="91"/>
    </row>
    <row r="76" spans="2:17" x14ac:dyDescent="0.25">
      <c r="B76" s="6" t="s">
        <v>1</v>
      </c>
    </row>
    <row r="77" spans="2:17" x14ac:dyDescent="0.25">
      <c r="B77" s="6" t="s">
        <v>37</v>
      </c>
    </row>
    <row r="78" spans="2:17" x14ac:dyDescent="0.25">
      <c r="B78" s="6" t="s">
        <v>60</v>
      </c>
    </row>
    <row r="80" spans="2:17" ht="15.75" thickBot="1" x14ac:dyDescent="0.3"/>
    <row r="81" spans="2:17" ht="27" thickBot="1" x14ac:dyDescent="0.3">
      <c r="B81" s="213" t="s">
        <v>38</v>
      </c>
      <c r="C81" s="214"/>
      <c r="D81" s="214"/>
      <c r="E81" s="214"/>
      <c r="F81" s="214"/>
      <c r="G81" s="214"/>
      <c r="H81" s="214"/>
      <c r="I81" s="214"/>
      <c r="J81" s="214"/>
      <c r="K81" s="214"/>
      <c r="L81" s="214"/>
      <c r="M81" s="214"/>
      <c r="N81" s="215"/>
    </row>
    <row r="86" spans="2:17" ht="76.5" customHeight="1" x14ac:dyDescent="0.25">
      <c r="B86" s="90" t="s">
        <v>0</v>
      </c>
      <c r="C86" s="90" t="s">
        <v>39</v>
      </c>
      <c r="D86" s="90" t="s">
        <v>40</v>
      </c>
      <c r="E86" s="90" t="s">
        <v>104</v>
      </c>
      <c r="F86" s="90" t="s">
        <v>106</v>
      </c>
      <c r="G86" s="90" t="s">
        <v>107</v>
      </c>
      <c r="H86" s="90" t="s">
        <v>108</v>
      </c>
      <c r="I86" s="90" t="s">
        <v>105</v>
      </c>
      <c r="J86" s="218" t="s">
        <v>109</v>
      </c>
      <c r="K86" s="223"/>
      <c r="L86" s="219"/>
      <c r="M86" s="90" t="s">
        <v>113</v>
      </c>
      <c r="N86" s="90" t="s">
        <v>41</v>
      </c>
      <c r="O86" s="90" t="s">
        <v>42</v>
      </c>
      <c r="P86" s="218" t="s">
        <v>3</v>
      </c>
      <c r="Q86" s="219"/>
    </row>
    <row r="87" spans="2:17" s="155" customFormat="1" ht="54.75" customHeight="1" x14ac:dyDescent="0.25">
      <c r="B87" s="156"/>
      <c r="C87" s="156"/>
      <c r="D87" s="156"/>
      <c r="E87" s="156"/>
      <c r="F87" s="156"/>
      <c r="G87" s="156"/>
      <c r="H87" s="156"/>
      <c r="I87" s="156"/>
      <c r="J87" s="157" t="s">
        <v>110</v>
      </c>
      <c r="K87" s="158" t="s">
        <v>111</v>
      </c>
      <c r="L87" s="157" t="s">
        <v>112</v>
      </c>
      <c r="M87" s="90"/>
      <c r="N87" s="90"/>
      <c r="O87" s="90"/>
      <c r="P87" s="218"/>
      <c r="Q87" s="219"/>
    </row>
    <row r="88" spans="2:17" s="155" customFormat="1" ht="54.75" customHeight="1" x14ac:dyDescent="0.25">
      <c r="B88" s="159" t="s">
        <v>43</v>
      </c>
      <c r="C88" s="160" t="s">
        <v>235</v>
      </c>
      <c r="D88" s="161" t="s">
        <v>236</v>
      </c>
      <c r="E88" s="40">
        <v>24627978</v>
      </c>
      <c r="F88" s="162" t="s">
        <v>237</v>
      </c>
      <c r="G88" s="162" t="s">
        <v>238</v>
      </c>
      <c r="H88" s="163">
        <v>41431</v>
      </c>
      <c r="I88" s="162" t="s">
        <v>239</v>
      </c>
      <c r="J88" s="53" t="s">
        <v>240</v>
      </c>
      <c r="K88" s="164" t="s">
        <v>241</v>
      </c>
      <c r="L88" s="40" t="s">
        <v>242</v>
      </c>
      <c r="M88" s="162" t="s">
        <v>243</v>
      </c>
      <c r="N88" s="162" t="s">
        <v>126</v>
      </c>
      <c r="O88" s="162" t="s">
        <v>126</v>
      </c>
      <c r="P88" s="165"/>
      <c r="Q88" s="166"/>
    </row>
    <row r="89" spans="2:17" s="155" customFormat="1" ht="54.75" customHeight="1" x14ac:dyDescent="0.25">
      <c r="B89" s="159" t="s">
        <v>43</v>
      </c>
      <c r="C89" s="160" t="s">
        <v>235</v>
      </c>
      <c r="D89" s="161" t="s">
        <v>244</v>
      </c>
      <c r="E89" s="40">
        <v>30354686</v>
      </c>
      <c r="F89" s="162" t="s">
        <v>245</v>
      </c>
      <c r="G89" s="162" t="s">
        <v>238</v>
      </c>
      <c r="H89" s="163">
        <v>41431</v>
      </c>
      <c r="I89" s="162" t="s">
        <v>239</v>
      </c>
      <c r="J89" s="53" t="s">
        <v>240</v>
      </c>
      <c r="K89" s="164" t="s">
        <v>241</v>
      </c>
      <c r="L89" s="40" t="s">
        <v>242</v>
      </c>
      <c r="M89" s="162" t="s">
        <v>67</v>
      </c>
      <c r="N89" s="162" t="s">
        <v>126</v>
      </c>
      <c r="O89" s="162" t="s">
        <v>126</v>
      </c>
      <c r="P89" s="165"/>
      <c r="Q89" s="166"/>
    </row>
    <row r="90" spans="2:17" s="155" customFormat="1" ht="48" customHeight="1" x14ac:dyDescent="0.25">
      <c r="B90" s="159" t="s">
        <v>43</v>
      </c>
      <c r="C90" s="160" t="s">
        <v>235</v>
      </c>
      <c r="D90" s="161" t="s">
        <v>246</v>
      </c>
      <c r="E90" s="40">
        <v>30355609</v>
      </c>
      <c r="F90" s="162" t="s">
        <v>247</v>
      </c>
      <c r="G90" s="162" t="s">
        <v>248</v>
      </c>
      <c r="H90" s="163">
        <v>36144</v>
      </c>
      <c r="I90" s="162" t="s">
        <v>239</v>
      </c>
      <c r="J90" s="53" t="s">
        <v>240</v>
      </c>
      <c r="K90" s="164" t="s">
        <v>249</v>
      </c>
      <c r="L90" s="40" t="s">
        <v>242</v>
      </c>
      <c r="M90" s="162" t="s">
        <v>67</v>
      </c>
      <c r="N90" s="162" t="s">
        <v>126</v>
      </c>
      <c r="O90" s="162" t="s">
        <v>126</v>
      </c>
      <c r="P90" s="165"/>
      <c r="Q90" s="166"/>
    </row>
    <row r="91" spans="2:17" s="155" customFormat="1" ht="42" customHeight="1" x14ac:dyDescent="0.25">
      <c r="B91" s="167" t="s">
        <v>43</v>
      </c>
      <c r="C91" s="160" t="s">
        <v>235</v>
      </c>
      <c r="D91" s="161" t="s">
        <v>250</v>
      </c>
      <c r="E91" s="40">
        <v>24853159</v>
      </c>
      <c r="F91" s="162" t="s">
        <v>251</v>
      </c>
      <c r="G91" s="162" t="s">
        <v>252</v>
      </c>
      <c r="H91" s="163">
        <v>37239</v>
      </c>
      <c r="I91" s="162" t="s">
        <v>239</v>
      </c>
      <c r="J91" s="53" t="s">
        <v>253</v>
      </c>
      <c r="K91" s="164" t="s">
        <v>254</v>
      </c>
      <c r="L91" s="40" t="s">
        <v>242</v>
      </c>
      <c r="M91" s="162" t="s">
        <v>67</v>
      </c>
      <c r="N91" s="162" t="s">
        <v>126</v>
      </c>
      <c r="O91" s="162" t="s">
        <v>126</v>
      </c>
      <c r="P91" s="165"/>
      <c r="Q91" s="166"/>
    </row>
    <row r="92" spans="2:17" s="155" customFormat="1" ht="42" customHeight="1" x14ac:dyDescent="0.25">
      <c r="B92" s="167" t="s">
        <v>43</v>
      </c>
      <c r="C92" s="160" t="s">
        <v>235</v>
      </c>
      <c r="D92" s="161" t="s">
        <v>255</v>
      </c>
      <c r="E92" s="40">
        <v>30356871</v>
      </c>
      <c r="F92" s="162" t="s">
        <v>256</v>
      </c>
      <c r="G92" s="162" t="s">
        <v>257</v>
      </c>
      <c r="H92" s="162" t="s">
        <v>258</v>
      </c>
      <c r="I92" s="162" t="s">
        <v>239</v>
      </c>
      <c r="J92" s="53" t="s">
        <v>240</v>
      </c>
      <c r="K92" s="168" t="s">
        <v>259</v>
      </c>
      <c r="L92" s="40" t="s">
        <v>242</v>
      </c>
      <c r="M92" s="162" t="s">
        <v>67</v>
      </c>
      <c r="N92" s="162" t="s">
        <v>126</v>
      </c>
      <c r="O92" s="162" t="s">
        <v>126</v>
      </c>
      <c r="P92" s="165"/>
      <c r="Q92" s="166"/>
    </row>
    <row r="93" spans="2:17" ht="50.25" customHeight="1" x14ac:dyDescent="0.25">
      <c r="B93" s="159" t="s">
        <v>43</v>
      </c>
      <c r="C93" s="160" t="s">
        <v>235</v>
      </c>
      <c r="D93" s="161" t="s">
        <v>260</v>
      </c>
      <c r="E93" s="40">
        <v>42135770</v>
      </c>
      <c r="F93" s="162" t="s">
        <v>261</v>
      </c>
      <c r="G93" s="162" t="s">
        <v>252</v>
      </c>
      <c r="H93" s="163">
        <v>37708</v>
      </c>
      <c r="I93" s="162" t="s">
        <v>126</v>
      </c>
      <c r="J93" s="53" t="s">
        <v>262</v>
      </c>
      <c r="K93" s="164" t="s">
        <v>263</v>
      </c>
      <c r="L93" s="40" t="s">
        <v>242</v>
      </c>
      <c r="M93" s="162" t="s">
        <v>67</v>
      </c>
      <c r="N93" s="162" t="s">
        <v>126</v>
      </c>
      <c r="O93" s="162" t="s">
        <v>126</v>
      </c>
      <c r="P93" s="165"/>
      <c r="Q93" s="166"/>
    </row>
    <row r="94" spans="2:17" ht="62.25" customHeight="1" x14ac:dyDescent="0.25">
      <c r="B94" s="167" t="s">
        <v>43</v>
      </c>
      <c r="C94" s="160" t="s">
        <v>235</v>
      </c>
      <c r="D94" s="161" t="s">
        <v>264</v>
      </c>
      <c r="E94" s="40">
        <v>1061624805</v>
      </c>
      <c r="F94" s="2" t="s">
        <v>265</v>
      </c>
      <c r="G94" s="2" t="s">
        <v>252</v>
      </c>
      <c r="H94" s="169">
        <v>40816</v>
      </c>
      <c r="I94" s="3" t="s">
        <v>126</v>
      </c>
      <c r="J94" s="170" t="s">
        <v>240</v>
      </c>
      <c r="K94" s="164" t="s">
        <v>266</v>
      </c>
      <c r="L94" s="6" t="s">
        <v>242</v>
      </c>
      <c r="M94" s="141" t="s">
        <v>67</v>
      </c>
      <c r="N94" s="91" t="s">
        <v>126</v>
      </c>
      <c r="O94" s="91" t="s">
        <v>126</v>
      </c>
      <c r="P94" s="220"/>
      <c r="Q94" s="220"/>
    </row>
    <row r="95" spans="2:17" ht="37.5" customHeight="1" x14ac:dyDescent="0.25">
      <c r="B95" s="167" t="s">
        <v>44</v>
      </c>
      <c r="C95" s="160" t="s">
        <v>235</v>
      </c>
      <c r="D95" s="161" t="s">
        <v>267</v>
      </c>
      <c r="E95" s="40">
        <v>30356849</v>
      </c>
      <c r="F95" s="2" t="s">
        <v>261</v>
      </c>
      <c r="G95" s="2" t="s">
        <v>252</v>
      </c>
      <c r="H95" s="169">
        <v>40530</v>
      </c>
      <c r="I95" s="3" t="s">
        <v>126</v>
      </c>
      <c r="J95" s="171" t="s">
        <v>240</v>
      </c>
      <c r="K95" s="153" t="s">
        <v>268</v>
      </c>
      <c r="L95" s="68" t="s">
        <v>269</v>
      </c>
      <c r="M95" s="141" t="s">
        <v>67</v>
      </c>
      <c r="N95" s="91" t="s">
        <v>126</v>
      </c>
      <c r="O95" s="91" t="s">
        <v>126</v>
      </c>
      <c r="P95" s="220"/>
      <c r="Q95" s="220"/>
    </row>
    <row r="96" spans="2:17" ht="37.5" customHeight="1" x14ac:dyDescent="0.25">
      <c r="B96" s="167" t="s">
        <v>44</v>
      </c>
      <c r="C96" s="160" t="s">
        <v>235</v>
      </c>
      <c r="D96" s="161" t="s">
        <v>270</v>
      </c>
      <c r="E96" s="40">
        <v>1054989617</v>
      </c>
      <c r="F96" s="2" t="s">
        <v>271</v>
      </c>
      <c r="G96" s="2" t="s">
        <v>272</v>
      </c>
      <c r="H96" s="169">
        <v>41536</v>
      </c>
      <c r="I96" s="3" t="s">
        <v>126</v>
      </c>
      <c r="J96" s="1" t="s">
        <v>157</v>
      </c>
      <c r="K96" s="69" t="s">
        <v>273</v>
      </c>
      <c r="L96" s="68" t="s">
        <v>269</v>
      </c>
      <c r="M96" s="91" t="s">
        <v>67</v>
      </c>
      <c r="N96" s="91" t="s">
        <v>126</v>
      </c>
      <c r="O96" s="91" t="s">
        <v>126</v>
      </c>
      <c r="P96" s="220"/>
      <c r="Q96" s="220"/>
    </row>
    <row r="97" spans="2:17" ht="68.25" customHeight="1" x14ac:dyDescent="0.25">
      <c r="B97" s="167" t="s">
        <v>44</v>
      </c>
      <c r="C97" s="160" t="s">
        <v>235</v>
      </c>
      <c r="D97" s="161" t="s">
        <v>274</v>
      </c>
      <c r="E97" s="40">
        <v>1061624932</v>
      </c>
      <c r="F97" s="2" t="s">
        <v>261</v>
      </c>
      <c r="G97" s="2" t="s">
        <v>252</v>
      </c>
      <c r="H97" s="169">
        <v>40991</v>
      </c>
      <c r="I97" s="3" t="s">
        <v>126</v>
      </c>
      <c r="J97" s="140" t="s">
        <v>275</v>
      </c>
      <c r="K97" s="69" t="s">
        <v>276</v>
      </c>
      <c r="L97" s="68" t="s">
        <v>269</v>
      </c>
      <c r="M97" s="91" t="s">
        <v>67</v>
      </c>
      <c r="N97" s="91" t="s">
        <v>126</v>
      </c>
      <c r="O97" s="91" t="s">
        <v>126</v>
      </c>
      <c r="P97" s="220"/>
      <c r="Q97" s="220"/>
    </row>
    <row r="98" spans="2:17" ht="37.5" customHeight="1" x14ac:dyDescent="0.25">
      <c r="B98" s="167" t="s">
        <v>44</v>
      </c>
      <c r="C98" s="160" t="s">
        <v>235</v>
      </c>
      <c r="D98" s="161" t="s">
        <v>277</v>
      </c>
      <c r="E98" s="40">
        <v>24622206</v>
      </c>
      <c r="F98" s="2" t="s">
        <v>278</v>
      </c>
      <c r="G98" s="2" t="s">
        <v>272</v>
      </c>
      <c r="H98" s="169">
        <v>30771</v>
      </c>
      <c r="I98" s="3" t="s">
        <v>239</v>
      </c>
      <c r="J98" s="1" t="s">
        <v>157</v>
      </c>
      <c r="K98" s="69" t="s">
        <v>249</v>
      </c>
      <c r="L98" s="68" t="s">
        <v>269</v>
      </c>
      <c r="M98" s="91" t="s">
        <v>67</v>
      </c>
      <c r="N98" s="91" t="s">
        <v>126</v>
      </c>
      <c r="O98" s="91" t="s">
        <v>126</v>
      </c>
      <c r="P98" s="220"/>
      <c r="Q98" s="220"/>
    </row>
    <row r="99" spans="2:17" ht="37.5" customHeight="1" x14ac:dyDescent="0.25">
      <c r="B99" s="167" t="s">
        <v>44</v>
      </c>
      <c r="C99" s="160" t="s">
        <v>235</v>
      </c>
      <c r="D99" s="161" t="s">
        <v>279</v>
      </c>
      <c r="E99" s="40">
        <v>24396821</v>
      </c>
      <c r="F99" s="2" t="s">
        <v>280</v>
      </c>
      <c r="G99" s="2" t="s">
        <v>281</v>
      </c>
      <c r="H99" s="169">
        <v>41965</v>
      </c>
      <c r="I99" s="3" t="s">
        <v>239</v>
      </c>
      <c r="J99" s="1" t="s">
        <v>157</v>
      </c>
      <c r="K99" s="69" t="s">
        <v>282</v>
      </c>
      <c r="L99" s="68" t="s">
        <v>269</v>
      </c>
      <c r="M99" s="91" t="s">
        <v>67</v>
      </c>
      <c r="N99" s="91" t="s">
        <v>126</v>
      </c>
      <c r="O99" s="91" t="s">
        <v>126</v>
      </c>
      <c r="P99" s="220"/>
      <c r="Q99" s="220"/>
    </row>
    <row r="100" spans="2:17" ht="23.25" customHeight="1" x14ac:dyDescent="0.25">
      <c r="B100" s="167" t="s">
        <v>44</v>
      </c>
      <c r="C100" s="160" t="s">
        <v>235</v>
      </c>
      <c r="D100" s="161" t="s">
        <v>283</v>
      </c>
      <c r="E100" s="40">
        <v>1054989647</v>
      </c>
      <c r="F100" s="2" t="s">
        <v>284</v>
      </c>
      <c r="G100" s="2" t="s">
        <v>272</v>
      </c>
      <c r="H100" s="169">
        <v>41444</v>
      </c>
      <c r="I100" s="3" t="s">
        <v>239</v>
      </c>
      <c r="J100" s="1" t="s">
        <v>157</v>
      </c>
      <c r="K100" s="69" t="s">
        <v>285</v>
      </c>
      <c r="L100" s="68" t="s">
        <v>269</v>
      </c>
      <c r="M100" s="91" t="s">
        <v>67</v>
      </c>
      <c r="N100" s="91" t="s">
        <v>126</v>
      </c>
      <c r="O100" s="91" t="s">
        <v>126</v>
      </c>
      <c r="P100" s="220"/>
      <c r="Q100" s="220"/>
    </row>
    <row r="101" spans="2:17" ht="42.75" customHeight="1" x14ac:dyDescent="0.25">
      <c r="B101" s="167" t="s">
        <v>44</v>
      </c>
      <c r="C101" s="160" t="s">
        <v>235</v>
      </c>
      <c r="D101" s="161" t="s">
        <v>286</v>
      </c>
      <c r="E101" s="40">
        <v>1030550975</v>
      </c>
      <c r="F101" s="91" t="s">
        <v>261</v>
      </c>
      <c r="G101" s="91" t="s">
        <v>287</v>
      </c>
      <c r="H101" s="172">
        <v>41544</v>
      </c>
      <c r="I101" s="141" t="s">
        <v>126</v>
      </c>
      <c r="J101" s="1" t="s">
        <v>157</v>
      </c>
      <c r="K101" s="69" t="s">
        <v>285</v>
      </c>
      <c r="L101" s="91" t="s">
        <v>269</v>
      </c>
      <c r="M101" s="91" t="s">
        <v>67</v>
      </c>
      <c r="N101" s="91" t="s">
        <v>126</v>
      </c>
      <c r="O101" s="91" t="s">
        <v>126</v>
      </c>
      <c r="P101" s="216"/>
      <c r="Q101" s="217"/>
    </row>
    <row r="102" spans="2:17" ht="15.75" thickBot="1" x14ac:dyDescent="0.3"/>
    <row r="103" spans="2:17" ht="27" thickBot="1" x14ac:dyDescent="0.3">
      <c r="B103" s="213" t="s">
        <v>46</v>
      </c>
      <c r="C103" s="214"/>
      <c r="D103" s="214"/>
      <c r="E103" s="214"/>
      <c r="F103" s="214"/>
      <c r="G103" s="214"/>
      <c r="H103" s="214"/>
      <c r="I103" s="214"/>
      <c r="J103" s="214"/>
      <c r="K103" s="214"/>
      <c r="L103" s="214"/>
      <c r="M103" s="214"/>
      <c r="N103" s="215"/>
    </row>
    <row r="106" spans="2:17" ht="46.35" customHeight="1" x14ac:dyDescent="0.25">
      <c r="B106" s="48" t="s">
        <v>33</v>
      </c>
      <c r="C106" s="48" t="s">
        <v>47</v>
      </c>
      <c r="D106" s="218" t="s">
        <v>3</v>
      </c>
      <c r="E106" s="219"/>
    </row>
    <row r="107" spans="2:17" ht="47.1" customHeight="1" x14ac:dyDescent="0.25">
      <c r="B107" s="49" t="s">
        <v>114</v>
      </c>
      <c r="C107" s="91" t="s">
        <v>126</v>
      </c>
      <c r="D107" s="220" t="s">
        <v>288</v>
      </c>
      <c r="E107" s="220"/>
    </row>
    <row r="110" spans="2:17" ht="26.25" x14ac:dyDescent="0.25">
      <c r="B110" s="221" t="s">
        <v>62</v>
      </c>
      <c r="C110" s="222"/>
      <c r="D110" s="222"/>
      <c r="E110" s="222"/>
      <c r="F110" s="222"/>
      <c r="G110" s="222"/>
      <c r="H110" s="222"/>
      <c r="I110" s="222"/>
      <c r="J110" s="222"/>
      <c r="K110" s="222"/>
      <c r="L110" s="222"/>
      <c r="M110" s="222"/>
      <c r="N110" s="222"/>
      <c r="O110" s="222"/>
      <c r="P110" s="222"/>
    </row>
    <row r="112" spans="2:17" ht="15.75" thickBot="1" x14ac:dyDescent="0.3"/>
    <row r="113" spans="1:26" ht="27" thickBot="1" x14ac:dyDescent="0.3">
      <c r="B113" s="213" t="s">
        <v>54</v>
      </c>
      <c r="C113" s="214"/>
      <c r="D113" s="214"/>
      <c r="E113" s="214"/>
      <c r="F113" s="214"/>
      <c r="G113" s="214"/>
      <c r="H113" s="214"/>
      <c r="I113" s="214"/>
      <c r="J113" s="214"/>
      <c r="K113" s="214"/>
      <c r="L113" s="214"/>
      <c r="M113" s="214"/>
      <c r="N113" s="215"/>
    </row>
    <row r="115" spans="1:26" ht="15.75" thickBot="1" x14ac:dyDescent="0.3">
      <c r="M115" s="46"/>
      <c r="N115" s="46"/>
    </row>
    <row r="116" spans="1:26" s="77" customFormat="1" ht="109.5" customHeight="1" x14ac:dyDescent="0.25">
      <c r="B116" s="88" t="s">
        <v>135</v>
      </c>
      <c r="C116" s="88" t="s">
        <v>136</v>
      </c>
      <c r="D116" s="88" t="s">
        <v>137</v>
      </c>
      <c r="E116" s="88" t="s">
        <v>45</v>
      </c>
      <c r="F116" s="88" t="s">
        <v>22</v>
      </c>
      <c r="G116" s="88" t="s">
        <v>91</v>
      </c>
      <c r="H116" s="88" t="s">
        <v>17</v>
      </c>
      <c r="I116" s="88" t="s">
        <v>10</v>
      </c>
      <c r="J116" s="88" t="s">
        <v>31</v>
      </c>
      <c r="K116" s="88" t="s">
        <v>59</v>
      </c>
      <c r="L116" s="88" t="s">
        <v>20</v>
      </c>
      <c r="M116" s="75" t="s">
        <v>26</v>
      </c>
      <c r="N116" s="88" t="s">
        <v>138</v>
      </c>
      <c r="O116" s="88" t="s">
        <v>36</v>
      </c>
      <c r="P116" s="89" t="s">
        <v>11</v>
      </c>
      <c r="Q116" s="89" t="s">
        <v>19</v>
      </c>
    </row>
    <row r="117" spans="1:26" s="83" customFormat="1" x14ac:dyDescent="0.25">
      <c r="A117" s="37">
        <v>1</v>
      </c>
      <c r="B117" s="84" t="s">
        <v>289</v>
      </c>
      <c r="C117" s="85"/>
      <c r="D117" s="84"/>
      <c r="E117" s="79"/>
      <c r="F117" s="80"/>
      <c r="G117" s="122"/>
      <c r="H117" s="87"/>
      <c r="I117" s="81"/>
      <c r="J117" s="81"/>
      <c r="K117" s="81"/>
      <c r="L117" s="81"/>
      <c r="M117" s="74"/>
      <c r="N117" s="74">
        <f>+M117*G117</f>
        <v>0</v>
      </c>
      <c r="O117" s="19"/>
      <c r="P117" s="19"/>
      <c r="Q117" s="123"/>
      <c r="R117" s="82"/>
      <c r="S117" s="82"/>
      <c r="T117" s="82"/>
      <c r="U117" s="82"/>
      <c r="V117" s="82"/>
      <c r="W117" s="82"/>
      <c r="X117" s="82"/>
      <c r="Y117" s="82"/>
      <c r="Z117" s="82"/>
    </row>
    <row r="118" spans="1:26" s="83" customFormat="1" x14ac:dyDescent="0.25">
      <c r="A118" s="37">
        <f>+A117+1</f>
        <v>2</v>
      </c>
      <c r="B118" s="84" t="s">
        <v>289</v>
      </c>
      <c r="C118" s="85"/>
      <c r="D118" s="84"/>
      <c r="E118" s="79"/>
      <c r="F118" s="80"/>
      <c r="G118" s="80"/>
      <c r="H118" s="80"/>
      <c r="I118" s="81"/>
      <c r="J118" s="81"/>
      <c r="K118" s="81"/>
      <c r="L118" s="81"/>
      <c r="M118" s="74"/>
      <c r="N118" s="74"/>
      <c r="O118" s="19"/>
      <c r="P118" s="19"/>
      <c r="Q118" s="123"/>
      <c r="R118" s="82"/>
      <c r="S118" s="82"/>
      <c r="T118" s="82"/>
      <c r="U118" s="82"/>
      <c r="V118" s="82"/>
      <c r="W118" s="82"/>
      <c r="X118" s="82"/>
      <c r="Y118" s="82"/>
      <c r="Z118" s="82"/>
    </row>
    <row r="119" spans="1:26" s="83" customFormat="1" x14ac:dyDescent="0.25">
      <c r="A119" s="37">
        <f t="shared" ref="A119:A123" si="0">+A118+1</f>
        <v>3</v>
      </c>
      <c r="B119" s="84" t="s">
        <v>289</v>
      </c>
      <c r="C119" s="85"/>
      <c r="D119" s="84"/>
      <c r="E119" s="79"/>
      <c r="F119" s="80"/>
      <c r="G119" s="80"/>
      <c r="H119" s="80"/>
      <c r="I119" s="81"/>
      <c r="J119" s="81"/>
      <c r="K119" s="81"/>
      <c r="L119" s="81"/>
      <c r="M119" s="74"/>
      <c r="N119" s="74"/>
      <c r="O119" s="19"/>
      <c r="P119" s="19"/>
      <c r="Q119" s="123"/>
      <c r="R119" s="82"/>
      <c r="S119" s="82"/>
      <c r="T119" s="82"/>
      <c r="U119" s="82"/>
      <c r="V119" s="82"/>
      <c r="W119" s="82"/>
      <c r="X119" s="82"/>
      <c r="Y119" s="82"/>
      <c r="Z119" s="82"/>
    </row>
    <row r="120" spans="1:26" s="83" customFormat="1" x14ac:dyDescent="0.25">
      <c r="A120" s="37">
        <f t="shared" si="0"/>
        <v>4</v>
      </c>
      <c r="B120" s="84" t="s">
        <v>289</v>
      </c>
      <c r="C120" s="85"/>
      <c r="D120" s="84"/>
      <c r="E120" s="79"/>
      <c r="F120" s="80"/>
      <c r="G120" s="80"/>
      <c r="H120" s="80"/>
      <c r="I120" s="81"/>
      <c r="J120" s="81"/>
      <c r="K120" s="81"/>
      <c r="L120" s="81"/>
      <c r="M120" s="74"/>
      <c r="N120" s="74"/>
      <c r="O120" s="19"/>
      <c r="P120" s="19"/>
      <c r="Q120" s="123"/>
      <c r="R120" s="82"/>
      <c r="S120" s="82"/>
      <c r="T120" s="82"/>
      <c r="U120" s="82"/>
      <c r="V120" s="82"/>
      <c r="W120" s="82"/>
      <c r="X120" s="82"/>
      <c r="Y120" s="82"/>
      <c r="Z120" s="82"/>
    </row>
    <row r="121" spans="1:26" s="83" customFormat="1" x14ac:dyDescent="0.25">
      <c r="A121" s="37">
        <f t="shared" si="0"/>
        <v>5</v>
      </c>
      <c r="B121" s="84" t="s">
        <v>289</v>
      </c>
      <c r="C121" s="85"/>
      <c r="D121" s="84"/>
      <c r="E121" s="79"/>
      <c r="F121" s="80"/>
      <c r="G121" s="80"/>
      <c r="H121" s="80"/>
      <c r="I121" s="81"/>
      <c r="J121" s="81"/>
      <c r="K121" s="81"/>
      <c r="L121" s="81"/>
      <c r="M121" s="74"/>
      <c r="N121" s="74"/>
      <c r="O121" s="19"/>
      <c r="P121" s="19"/>
      <c r="Q121" s="123"/>
      <c r="R121" s="82"/>
      <c r="S121" s="82"/>
      <c r="T121" s="82"/>
      <c r="U121" s="82"/>
      <c r="V121" s="82"/>
      <c r="W121" s="82"/>
      <c r="X121" s="82"/>
      <c r="Y121" s="82"/>
      <c r="Z121" s="82"/>
    </row>
    <row r="122" spans="1:26" s="83" customFormat="1" x14ac:dyDescent="0.25">
      <c r="A122" s="37">
        <f t="shared" si="0"/>
        <v>6</v>
      </c>
      <c r="B122" s="84" t="s">
        <v>289</v>
      </c>
      <c r="C122" s="85"/>
      <c r="D122" s="84"/>
      <c r="E122" s="79"/>
      <c r="F122" s="80"/>
      <c r="G122" s="80"/>
      <c r="H122" s="80"/>
      <c r="I122" s="81"/>
      <c r="J122" s="81"/>
      <c r="K122" s="81"/>
      <c r="L122" s="81"/>
      <c r="M122" s="74"/>
      <c r="N122" s="74"/>
      <c r="O122" s="19"/>
      <c r="P122" s="19"/>
      <c r="Q122" s="123"/>
      <c r="R122" s="82"/>
      <c r="S122" s="82"/>
      <c r="T122" s="82"/>
      <c r="U122" s="82"/>
      <c r="V122" s="82"/>
      <c r="W122" s="82"/>
      <c r="X122" s="82"/>
      <c r="Y122" s="82"/>
      <c r="Z122" s="82"/>
    </row>
    <row r="123" spans="1:26" s="83" customFormat="1" x14ac:dyDescent="0.25">
      <c r="A123" s="37">
        <f t="shared" si="0"/>
        <v>7</v>
      </c>
      <c r="B123" s="84" t="s">
        <v>289</v>
      </c>
      <c r="C123" s="85"/>
      <c r="D123" s="84"/>
      <c r="E123" s="79"/>
      <c r="F123" s="80"/>
      <c r="G123" s="80"/>
      <c r="H123" s="80"/>
      <c r="I123" s="81"/>
      <c r="J123" s="81"/>
      <c r="K123" s="81"/>
      <c r="L123" s="81"/>
      <c r="M123" s="74"/>
      <c r="N123" s="74"/>
      <c r="O123" s="19"/>
      <c r="P123" s="19"/>
      <c r="Q123" s="123"/>
      <c r="R123" s="82"/>
      <c r="S123" s="82"/>
      <c r="T123" s="82"/>
      <c r="U123" s="82"/>
      <c r="V123" s="82"/>
      <c r="W123" s="82"/>
      <c r="X123" s="82"/>
      <c r="Y123" s="82"/>
      <c r="Z123" s="82"/>
    </row>
    <row r="124" spans="1:26" s="83" customFormat="1" x14ac:dyDescent="0.25">
      <c r="A124" s="37"/>
      <c r="B124" s="38" t="s">
        <v>16</v>
      </c>
      <c r="C124" s="85"/>
      <c r="D124" s="84"/>
      <c r="E124" s="79"/>
      <c r="F124" s="80"/>
      <c r="G124" s="80"/>
      <c r="H124" s="80"/>
      <c r="I124" s="81"/>
      <c r="J124" s="81"/>
      <c r="K124" s="86">
        <f>SUM(K117:K123)</f>
        <v>0</v>
      </c>
      <c r="L124" s="86">
        <f>SUM(L117:L123)</f>
        <v>0</v>
      </c>
      <c r="M124" s="121">
        <f>SUM(M117:M123)</f>
        <v>0</v>
      </c>
      <c r="N124" s="86">
        <f>SUM(N117:N123)</f>
        <v>0</v>
      </c>
      <c r="O124" s="19"/>
      <c r="P124" s="19"/>
      <c r="Q124" s="124"/>
    </row>
    <row r="125" spans="1:26" x14ac:dyDescent="0.25">
      <c r="B125" s="20"/>
      <c r="C125" s="20"/>
      <c r="D125" s="20"/>
      <c r="E125" s="21"/>
      <c r="F125" s="20"/>
      <c r="G125" s="20"/>
      <c r="H125" s="20"/>
      <c r="I125" s="20"/>
      <c r="J125" s="20"/>
      <c r="K125" s="20"/>
      <c r="L125" s="20"/>
      <c r="M125" s="20"/>
      <c r="N125" s="20"/>
      <c r="O125" s="20"/>
      <c r="P125" s="20"/>
    </row>
    <row r="126" spans="1:26" ht="18.75" x14ac:dyDescent="0.25">
      <c r="B126" s="42" t="s">
        <v>32</v>
      </c>
      <c r="C126" s="52">
        <f>+K124</f>
        <v>0</v>
      </c>
      <c r="H126" s="22"/>
      <c r="I126" s="22"/>
      <c r="J126" s="22"/>
      <c r="K126" s="22"/>
      <c r="L126" s="22"/>
      <c r="M126" s="22"/>
      <c r="N126" s="20"/>
      <c r="O126" s="20"/>
      <c r="P126" s="20"/>
    </row>
    <row r="128" spans="1:26" ht="15.75" thickBot="1" x14ac:dyDescent="0.3"/>
    <row r="129" spans="2:17" ht="37.35" customHeight="1" thickBot="1" x14ac:dyDescent="0.3">
      <c r="B129" s="54" t="s">
        <v>49</v>
      </c>
      <c r="C129" s="55" t="s">
        <v>50</v>
      </c>
      <c r="D129" s="54" t="s">
        <v>51</v>
      </c>
      <c r="E129" s="55" t="s">
        <v>55</v>
      </c>
    </row>
    <row r="130" spans="2:17" ht="41.45" customHeight="1" x14ac:dyDescent="0.25">
      <c r="B130" s="47" t="s">
        <v>115</v>
      </c>
      <c r="C130" s="50">
        <v>20</v>
      </c>
      <c r="D130" s="50">
        <v>0</v>
      </c>
      <c r="E130" s="239">
        <f>+D130+D131+D132</f>
        <v>0</v>
      </c>
    </row>
    <row r="131" spans="2:17" x14ac:dyDescent="0.25">
      <c r="B131" s="47" t="s">
        <v>116</v>
      </c>
      <c r="C131" s="40">
        <v>30</v>
      </c>
      <c r="D131" s="141">
        <v>0</v>
      </c>
      <c r="E131" s="240"/>
    </row>
    <row r="132" spans="2:17" ht="15.75" thickBot="1" x14ac:dyDescent="0.3">
      <c r="B132" s="47" t="s">
        <v>117</v>
      </c>
      <c r="C132" s="51">
        <v>40</v>
      </c>
      <c r="D132" s="51">
        <v>0</v>
      </c>
      <c r="E132" s="241"/>
    </row>
    <row r="134" spans="2:17" ht="15.75" thickBot="1" x14ac:dyDescent="0.3"/>
    <row r="135" spans="2:17" ht="27" thickBot="1" x14ac:dyDescent="0.3">
      <c r="B135" s="213" t="s">
        <v>52</v>
      </c>
      <c r="C135" s="214"/>
      <c r="D135" s="214"/>
      <c r="E135" s="214"/>
      <c r="F135" s="214"/>
      <c r="G135" s="214"/>
      <c r="H135" s="214"/>
      <c r="I135" s="214"/>
      <c r="J135" s="214"/>
      <c r="K135" s="214"/>
      <c r="L135" s="214"/>
      <c r="M135" s="214"/>
      <c r="N135" s="215"/>
    </row>
    <row r="137" spans="2:17" ht="76.5" customHeight="1" x14ac:dyDescent="0.25">
      <c r="B137" s="90" t="s">
        <v>0</v>
      </c>
      <c r="C137" s="90" t="s">
        <v>39</v>
      </c>
      <c r="D137" s="90" t="s">
        <v>40</v>
      </c>
      <c r="E137" s="90" t="s">
        <v>104</v>
      </c>
      <c r="F137" s="90" t="s">
        <v>106</v>
      </c>
      <c r="G137" s="90" t="s">
        <v>107</v>
      </c>
      <c r="H137" s="90" t="s">
        <v>108</v>
      </c>
      <c r="I137" s="90" t="s">
        <v>105</v>
      </c>
      <c r="J137" s="218" t="s">
        <v>109</v>
      </c>
      <c r="K137" s="223"/>
      <c r="L137" s="219"/>
      <c r="M137" s="90" t="s">
        <v>113</v>
      </c>
      <c r="N137" s="90" t="s">
        <v>41</v>
      </c>
      <c r="O137" s="90" t="s">
        <v>42</v>
      </c>
      <c r="P137" s="218" t="s">
        <v>3</v>
      </c>
      <c r="Q137" s="219"/>
    </row>
    <row r="138" spans="2:17" ht="22.5" customHeight="1" x14ac:dyDescent="0.25">
      <c r="J138" s="1" t="s">
        <v>110</v>
      </c>
      <c r="K138" s="69" t="s">
        <v>111</v>
      </c>
      <c r="L138" s="68" t="s">
        <v>112</v>
      </c>
      <c r="M138" s="91"/>
      <c r="N138" s="91"/>
      <c r="O138" s="91"/>
      <c r="P138" s="220"/>
      <c r="Q138" s="220"/>
    </row>
    <row r="139" spans="2:17" ht="30" x14ac:dyDescent="0.25">
      <c r="B139" s="140" t="s">
        <v>121</v>
      </c>
      <c r="C139" s="140" t="s">
        <v>290</v>
      </c>
      <c r="D139" s="173" t="s">
        <v>291</v>
      </c>
      <c r="E139" s="174">
        <v>24628283</v>
      </c>
      <c r="F139" s="140" t="s">
        <v>271</v>
      </c>
      <c r="G139" s="140" t="s">
        <v>272</v>
      </c>
      <c r="H139" s="175">
        <v>34180</v>
      </c>
      <c r="I139" s="176" t="s">
        <v>126</v>
      </c>
      <c r="J139" s="1" t="s">
        <v>157</v>
      </c>
      <c r="K139" s="69" t="s">
        <v>292</v>
      </c>
      <c r="L139" s="69" t="s">
        <v>242</v>
      </c>
      <c r="M139" s="91" t="s">
        <v>126</v>
      </c>
      <c r="N139" s="91" t="s">
        <v>126</v>
      </c>
      <c r="O139" s="91" t="s">
        <v>126</v>
      </c>
      <c r="P139" s="220"/>
      <c r="Q139" s="220"/>
    </row>
    <row r="140" spans="2:17" ht="65.25" customHeight="1" x14ac:dyDescent="0.25">
      <c r="B140" s="140" t="s">
        <v>121</v>
      </c>
      <c r="C140" s="140" t="s">
        <v>290</v>
      </c>
      <c r="D140" s="173" t="s">
        <v>293</v>
      </c>
      <c r="E140" s="174">
        <v>30358622</v>
      </c>
      <c r="F140" s="140" t="s">
        <v>271</v>
      </c>
      <c r="G140" s="140" t="s">
        <v>272</v>
      </c>
      <c r="H140" s="175">
        <v>37799</v>
      </c>
      <c r="I140" s="176" t="s">
        <v>126</v>
      </c>
      <c r="J140" s="140" t="s">
        <v>294</v>
      </c>
      <c r="K140" s="69" t="s">
        <v>295</v>
      </c>
      <c r="L140" s="69" t="s">
        <v>242</v>
      </c>
      <c r="M140" s="91" t="s">
        <v>126</v>
      </c>
      <c r="N140" s="91" t="s">
        <v>126</v>
      </c>
      <c r="O140" s="91" t="s">
        <v>126</v>
      </c>
      <c r="P140" s="220"/>
      <c r="Q140" s="220"/>
    </row>
    <row r="141" spans="2:17" ht="62.25" customHeight="1" x14ac:dyDescent="0.25">
      <c r="B141" s="140" t="s">
        <v>122</v>
      </c>
      <c r="C141" s="140" t="s">
        <v>290</v>
      </c>
      <c r="D141" s="173" t="s">
        <v>296</v>
      </c>
      <c r="E141" s="174">
        <v>4417330</v>
      </c>
      <c r="F141" s="140" t="s">
        <v>297</v>
      </c>
      <c r="G141" s="140" t="s">
        <v>238</v>
      </c>
      <c r="H141" s="175">
        <v>41818</v>
      </c>
      <c r="I141" s="4" t="s">
        <v>239</v>
      </c>
      <c r="J141" s="49" t="s">
        <v>253</v>
      </c>
      <c r="K141" s="49" t="s">
        <v>298</v>
      </c>
      <c r="L141" s="49" t="s">
        <v>299</v>
      </c>
      <c r="M141" s="91" t="s">
        <v>126</v>
      </c>
      <c r="N141" s="91" t="s">
        <v>126</v>
      </c>
      <c r="O141" s="91" t="s">
        <v>126</v>
      </c>
      <c r="P141" s="220"/>
      <c r="Q141" s="220"/>
    </row>
    <row r="142" spans="2:17" ht="90" x14ac:dyDescent="0.25">
      <c r="B142" s="140" t="s">
        <v>122</v>
      </c>
      <c r="C142" s="140" t="s">
        <v>290</v>
      </c>
      <c r="D142" s="173" t="s">
        <v>300</v>
      </c>
      <c r="E142" s="174">
        <v>24622977</v>
      </c>
      <c r="F142" s="49" t="s">
        <v>301</v>
      </c>
      <c r="G142" s="49" t="s">
        <v>248</v>
      </c>
      <c r="H142" s="177">
        <v>37005</v>
      </c>
      <c r="I142" s="91" t="s">
        <v>239</v>
      </c>
      <c r="J142" s="49" t="s">
        <v>302</v>
      </c>
      <c r="K142" s="49" t="s">
        <v>303</v>
      </c>
      <c r="L142" s="49" t="s">
        <v>304</v>
      </c>
      <c r="M142" s="91" t="s">
        <v>126</v>
      </c>
      <c r="N142" s="91" t="s">
        <v>126</v>
      </c>
      <c r="O142" s="91" t="s">
        <v>126</v>
      </c>
      <c r="P142" s="220"/>
      <c r="Q142" s="220"/>
    </row>
    <row r="143" spans="2:17" ht="60" x14ac:dyDescent="0.25">
      <c r="B143" s="140" t="s">
        <v>123</v>
      </c>
      <c r="C143" s="140" t="s">
        <v>290</v>
      </c>
      <c r="D143" s="173" t="s">
        <v>305</v>
      </c>
      <c r="E143" s="174">
        <v>25235174</v>
      </c>
      <c r="F143" s="49" t="s">
        <v>306</v>
      </c>
      <c r="G143" s="49" t="s">
        <v>252</v>
      </c>
      <c r="H143" s="177">
        <v>36882</v>
      </c>
      <c r="I143" s="91" t="s">
        <v>126</v>
      </c>
      <c r="J143" s="49" t="s">
        <v>307</v>
      </c>
      <c r="K143" s="49" t="s">
        <v>308</v>
      </c>
      <c r="L143" s="91" t="s">
        <v>309</v>
      </c>
      <c r="M143" s="91" t="s">
        <v>126</v>
      </c>
      <c r="N143" s="91" t="s">
        <v>126</v>
      </c>
      <c r="O143" s="91" t="s">
        <v>126</v>
      </c>
      <c r="P143" s="220"/>
      <c r="Q143" s="220"/>
    </row>
    <row r="144" spans="2:17" ht="15.75" thickBot="1" x14ac:dyDescent="0.3">
      <c r="D144" s="178"/>
    </row>
    <row r="145" spans="2:7" ht="54" customHeight="1" x14ac:dyDescent="0.25">
      <c r="B145" s="93" t="s">
        <v>33</v>
      </c>
      <c r="C145" s="93" t="s">
        <v>49</v>
      </c>
      <c r="D145" s="90" t="s">
        <v>50</v>
      </c>
      <c r="E145" s="93" t="s">
        <v>51</v>
      </c>
      <c r="F145" s="55" t="s">
        <v>56</v>
      </c>
      <c r="G145" s="65"/>
    </row>
    <row r="146" spans="2:7" ht="120.75" customHeight="1" x14ac:dyDescent="0.2">
      <c r="B146" s="242" t="s">
        <v>53</v>
      </c>
      <c r="C146" s="5" t="s">
        <v>118</v>
      </c>
      <c r="D146" s="141">
        <v>25</v>
      </c>
      <c r="E146" s="141">
        <v>25</v>
      </c>
      <c r="F146" s="243">
        <f>+E146+E147+E148</f>
        <v>60</v>
      </c>
      <c r="G146" s="66"/>
    </row>
    <row r="147" spans="2:7" ht="76.349999999999994" customHeight="1" x14ac:dyDescent="0.2">
      <c r="B147" s="242"/>
      <c r="C147" s="5" t="s">
        <v>119</v>
      </c>
      <c r="D147" s="53">
        <v>25</v>
      </c>
      <c r="E147" s="141">
        <v>25</v>
      </c>
      <c r="F147" s="244"/>
      <c r="G147" s="66"/>
    </row>
    <row r="148" spans="2:7" ht="69" customHeight="1" x14ac:dyDescent="0.2">
      <c r="B148" s="242"/>
      <c r="C148" s="5" t="s">
        <v>120</v>
      </c>
      <c r="D148" s="141">
        <v>10</v>
      </c>
      <c r="E148" s="141">
        <v>10</v>
      </c>
      <c r="F148" s="245"/>
      <c r="G148" s="66"/>
    </row>
    <row r="149" spans="2:7" x14ac:dyDescent="0.25">
      <c r="C149" s="76"/>
    </row>
    <row r="152" spans="2:7" x14ac:dyDescent="0.25">
      <c r="B152" s="92" t="s">
        <v>57</v>
      </c>
    </row>
    <row r="155" spans="2:7" x14ac:dyDescent="0.25">
      <c r="B155" s="148" t="s">
        <v>33</v>
      </c>
      <c r="C155" s="148" t="s">
        <v>58</v>
      </c>
      <c r="D155" s="93" t="s">
        <v>51</v>
      </c>
      <c r="E155" s="93" t="s">
        <v>16</v>
      </c>
    </row>
    <row r="156" spans="2:7" ht="28.5" x14ac:dyDescent="0.25">
      <c r="B156" s="149" t="s">
        <v>310</v>
      </c>
      <c r="C156" s="150">
        <v>40</v>
      </c>
      <c r="D156" s="141">
        <f>+E130</f>
        <v>0</v>
      </c>
      <c r="E156" s="220">
        <f>+D156+D157</f>
        <v>60</v>
      </c>
    </row>
    <row r="157" spans="2:7" ht="42.75" x14ac:dyDescent="0.25">
      <c r="B157" s="149" t="s">
        <v>311</v>
      </c>
      <c r="C157" s="150">
        <v>60</v>
      </c>
      <c r="D157" s="141">
        <f>+F146</f>
        <v>60</v>
      </c>
      <c r="E157" s="220"/>
    </row>
  </sheetData>
  <sheetProtection password="C235" sheet="1" objects="1" scenarios="1"/>
  <mergeCells count="60">
    <mergeCell ref="B146:B148"/>
    <mergeCell ref="F146:F148"/>
    <mergeCell ref="E156:E157"/>
    <mergeCell ref="P139:Q139"/>
    <mergeCell ref="P140:Q140"/>
    <mergeCell ref="P141:Q141"/>
    <mergeCell ref="P142:Q142"/>
    <mergeCell ref="P143:Q143"/>
    <mergeCell ref="E130:E132"/>
    <mergeCell ref="B135:N135"/>
    <mergeCell ref="J137:L137"/>
    <mergeCell ref="P137:Q137"/>
    <mergeCell ref="P138:Q138"/>
    <mergeCell ref="B2:P2"/>
    <mergeCell ref="P86:Q86"/>
    <mergeCell ref="B81:N81"/>
    <mergeCell ref="E40:E41"/>
    <mergeCell ref="O68:P68"/>
    <mergeCell ref="B14:C21"/>
    <mergeCell ref="M45:N45"/>
    <mergeCell ref="B53:B54"/>
    <mergeCell ref="C53:C54"/>
    <mergeCell ref="D53:E53"/>
    <mergeCell ref="C57:N57"/>
    <mergeCell ref="B59:N59"/>
    <mergeCell ref="B4:P4"/>
    <mergeCell ref="B22:C22"/>
    <mergeCell ref="C6:N6"/>
    <mergeCell ref="C7:N7"/>
    <mergeCell ref="C8:N8"/>
    <mergeCell ref="C9:N9"/>
    <mergeCell ref="C10:E10"/>
    <mergeCell ref="O75:P75"/>
    <mergeCell ref="O70:P70"/>
    <mergeCell ref="O71:P71"/>
    <mergeCell ref="O72:P72"/>
    <mergeCell ref="O73:P73"/>
    <mergeCell ref="O74:P74"/>
    <mergeCell ref="O62:P62"/>
    <mergeCell ref="O63:P63"/>
    <mergeCell ref="O64:P64"/>
    <mergeCell ref="O65:P65"/>
    <mergeCell ref="O66:P66"/>
    <mergeCell ref="O67:P67"/>
    <mergeCell ref="O69:P69"/>
    <mergeCell ref="J86:L86"/>
    <mergeCell ref="P87:Q87"/>
    <mergeCell ref="P98:Q98"/>
    <mergeCell ref="P99:Q99"/>
    <mergeCell ref="P100:Q100"/>
    <mergeCell ref="P94:Q94"/>
    <mergeCell ref="P95:Q95"/>
    <mergeCell ref="P96:Q96"/>
    <mergeCell ref="P97:Q97"/>
    <mergeCell ref="B113:N113"/>
    <mergeCell ref="P101:Q101"/>
    <mergeCell ref="B103:N103"/>
    <mergeCell ref="D106:E106"/>
    <mergeCell ref="D107:E107"/>
    <mergeCell ref="B110:P110"/>
  </mergeCells>
  <dataValidations count="2">
    <dataValidation type="decimal" allowBlank="1" showInputMessage="1" showErrorMessage="1" sqref="WVH982914 WLL982914 C65410 IV65410 SR65410 ACN65410 AMJ65410 AWF65410 BGB65410 BPX65410 BZT65410 CJP65410 CTL65410 DDH65410 DND65410 DWZ65410 EGV65410 EQR65410 FAN65410 FKJ65410 FUF65410 GEB65410 GNX65410 GXT65410 HHP65410 HRL65410 IBH65410 ILD65410 IUZ65410 JEV65410 JOR65410 JYN65410 KIJ65410 KSF65410 LCB65410 LLX65410 LVT65410 MFP65410 MPL65410 MZH65410 NJD65410 NSZ65410 OCV65410 OMR65410 OWN65410 PGJ65410 PQF65410 QAB65410 QJX65410 QTT65410 RDP65410 RNL65410 RXH65410 SHD65410 SQZ65410 TAV65410 TKR65410 TUN65410 UEJ65410 UOF65410 UYB65410 VHX65410 VRT65410 WBP65410 WLL65410 WVH65410 C130946 IV130946 SR130946 ACN130946 AMJ130946 AWF130946 BGB130946 BPX130946 BZT130946 CJP130946 CTL130946 DDH130946 DND130946 DWZ130946 EGV130946 EQR130946 FAN130946 FKJ130946 FUF130946 GEB130946 GNX130946 GXT130946 HHP130946 HRL130946 IBH130946 ILD130946 IUZ130946 JEV130946 JOR130946 JYN130946 KIJ130946 KSF130946 LCB130946 LLX130946 LVT130946 MFP130946 MPL130946 MZH130946 NJD130946 NSZ130946 OCV130946 OMR130946 OWN130946 PGJ130946 PQF130946 QAB130946 QJX130946 QTT130946 RDP130946 RNL130946 RXH130946 SHD130946 SQZ130946 TAV130946 TKR130946 TUN130946 UEJ130946 UOF130946 UYB130946 VHX130946 VRT130946 WBP130946 WLL130946 WVH130946 C196482 IV196482 SR196482 ACN196482 AMJ196482 AWF196482 BGB196482 BPX196482 BZT196482 CJP196482 CTL196482 DDH196482 DND196482 DWZ196482 EGV196482 EQR196482 FAN196482 FKJ196482 FUF196482 GEB196482 GNX196482 GXT196482 HHP196482 HRL196482 IBH196482 ILD196482 IUZ196482 JEV196482 JOR196482 JYN196482 KIJ196482 KSF196482 LCB196482 LLX196482 LVT196482 MFP196482 MPL196482 MZH196482 NJD196482 NSZ196482 OCV196482 OMR196482 OWN196482 PGJ196482 PQF196482 QAB196482 QJX196482 QTT196482 RDP196482 RNL196482 RXH196482 SHD196482 SQZ196482 TAV196482 TKR196482 TUN196482 UEJ196482 UOF196482 UYB196482 VHX196482 VRT196482 WBP196482 WLL196482 WVH196482 C262018 IV262018 SR262018 ACN262018 AMJ262018 AWF262018 BGB262018 BPX262018 BZT262018 CJP262018 CTL262018 DDH262018 DND262018 DWZ262018 EGV262018 EQR262018 FAN262018 FKJ262018 FUF262018 GEB262018 GNX262018 GXT262018 HHP262018 HRL262018 IBH262018 ILD262018 IUZ262018 JEV262018 JOR262018 JYN262018 KIJ262018 KSF262018 LCB262018 LLX262018 LVT262018 MFP262018 MPL262018 MZH262018 NJD262018 NSZ262018 OCV262018 OMR262018 OWN262018 PGJ262018 PQF262018 QAB262018 QJX262018 QTT262018 RDP262018 RNL262018 RXH262018 SHD262018 SQZ262018 TAV262018 TKR262018 TUN262018 UEJ262018 UOF262018 UYB262018 VHX262018 VRT262018 WBP262018 WLL262018 WVH262018 C327554 IV327554 SR327554 ACN327554 AMJ327554 AWF327554 BGB327554 BPX327554 BZT327554 CJP327554 CTL327554 DDH327554 DND327554 DWZ327554 EGV327554 EQR327554 FAN327554 FKJ327554 FUF327554 GEB327554 GNX327554 GXT327554 HHP327554 HRL327554 IBH327554 ILD327554 IUZ327554 JEV327554 JOR327554 JYN327554 KIJ327554 KSF327554 LCB327554 LLX327554 LVT327554 MFP327554 MPL327554 MZH327554 NJD327554 NSZ327554 OCV327554 OMR327554 OWN327554 PGJ327554 PQF327554 QAB327554 QJX327554 QTT327554 RDP327554 RNL327554 RXH327554 SHD327554 SQZ327554 TAV327554 TKR327554 TUN327554 UEJ327554 UOF327554 UYB327554 VHX327554 VRT327554 WBP327554 WLL327554 WVH327554 C393090 IV393090 SR393090 ACN393090 AMJ393090 AWF393090 BGB393090 BPX393090 BZT393090 CJP393090 CTL393090 DDH393090 DND393090 DWZ393090 EGV393090 EQR393090 FAN393090 FKJ393090 FUF393090 GEB393090 GNX393090 GXT393090 HHP393090 HRL393090 IBH393090 ILD393090 IUZ393090 JEV393090 JOR393090 JYN393090 KIJ393090 KSF393090 LCB393090 LLX393090 LVT393090 MFP393090 MPL393090 MZH393090 NJD393090 NSZ393090 OCV393090 OMR393090 OWN393090 PGJ393090 PQF393090 QAB393090 QJX393090 QTT393090 RDP393090 RNL393090 RXH393090 SHD393090 SQZ393090 TAV393090 TKR393090 TUN393090 UEJ393090 UOF393090 UYB393090 VHX393090 VRT393090 WBP393090 WLL393090 WVH393090 C458626 IV458626 SR458626 ACN458626 AMJ458626 AWF458626 BGB458626 BPX458626 BZT458626 CJP458626 CTL458626 DDH458626 DND458626 DWZ458626 EGV458626 EQR458626 FAN458626 FKJ458626 FUF458626 GEB458626 GNX458626 GXT458626 HHP458626 HRL458626 IBH458626 ILD458626 IUZ458626 JEV458626 JOR458626 JYN458626 KIJ458626 KSF458626 LCB458626 LLX458626 LVT458626 MFP458626 MPL458626 MZH458626 NJD458626 NSZ458626 OCV458626 OMR458626 OWN458626 PGJ458626 PQF458626 QAB458626 QJX458626 QTT458626 RDP458626 RNL458626 RXH458626 SHD458626 SQZ458626 TAV458626 TKR458626 TUN458626 UEJ458626 UOF458626 UYB458626 VHX458626 VRT458626 WBP458626 WLL458626 WVH458626 C524162 IV524162 SR524162 ACN524162 AMJ524162 AWF524162 BGB524162 BPX524162 BZT524162 CJP524162 CTL524162 DDH524162 DND524162 DWZ524162 EGV524162 EQR524162 FAN524162 FKJ524162 FUF524162 GEB524162 GNX524162 GXT524162 HHP524162 HRL524162 IBH524162 ILD524162 IUZ524162 JEV524162 JOR524162 JYN524162 KIJ524162 KSF524162 LCB524162 LLX524162 LVT524162 MFP524162 MPL524162 MZH524162 NJD524162 NSZ524162 OCV524162 OMR524162 OWN524162 PGJ524162 PQF524162 QAB524162 QJX524162 QTT524162 RDP524162 RNL524162 RXH524162 SHD524162 SQZ524162 TAV524162 TKR524162 TUN524162 UEJ524162 UOF524162 UYB524162 VHX524162 VRT524162 WBP524162 WLL524162 WVH524162 C589698 IV589698 SR589698 ACN589698 AMJ589698 AWF589698 BGB589698 BPX589698 BZT589698 CJP589698 CTL589698 DDH589698 DND589698 DWZ589698 EGV589698 EQR589698 FAN589698 FKJ589698 FUF589698 GEB589698 GNX589698 GXT589698 HHP589698 HRL589698 IBH589698 ILD589698 IUZ589698 JEV589698 JOR589698 JYN589698 KIJ589698 KSF589698 LCB589698 LLX589698 LVT589698 MFP589698 MPL589698 MZH589698 NJD589698 NSZ589698 OCV589698 OMR589698 OWN589698 PGJ589698 PQF589698 QAB589698 QJX589698 QTT589698 RDP589698 RNL589698 RXH589698 SHD589698 SQZ589698 TAV589698 TKR589698 TUN589698 UEJ589698 UOF589698 UYB589698 VHX589698 VRT589698 WBP589698 WLL589698 WVH589698 C655234 IV655234 SR655234 ACN655234 AMJ655234 AWF655234 BGB655234 BPX655234 BZT655234 CJP655234 CTL655234 DDH655234 DND655234 DWZ655234 EGV655234 EQR655234 FAN655234 FKJ655234 FUF655234 GEB655234 GNX655234 GXT655234 HHP655234 HRL655234 IBH655234 ILD655234 IUZ655234 JEV655234 JOR655234 JYN655234 KIJ655234 KSF655234 LCB655234 LLX655234 LVT655234 MFP655234 MPL655234 MZH655234 NJD655234 NSZ655234 OCV655234 OMR655234 OWN655234 PGJ655234 PQF655234 QAB655234 QJX655234 QTT655234 RDP655234 RNL655234 RXH655234 SHD655234 SQZ655234 TAV655234 TKR655234 TUN655234 UEJ655234 UOF655234 UYB655234 VHX655234 VRT655234 WBP655234 WLL655234 WVH655234 C720770 IV720770 SR720770 ACN720770 AMJ720770 AWF720770 BGB720770 BPX720770 BZT720770 CJP720770 CTL720770 DDH720770 DND720770 DWZ720770 EGV720770 EQR720770 FAN720770 FKJ720770 FUF720770 GEB720770 GNX720770 GXT720770 HHP720770 HRL720770 IBH720770 ILD720770 IUZ720770 JEV720770 JOR720770 JYN720770 KIJ720770 KSF720770 LCB720770 LLX720770 LVT720770 MFP720770 MPL720770 MZH720770 NJD720770 NSZ720770 OCV720770 OMR720770 OWN720770 PGJ720770 PQF720770 QAB720770 QJX720770 QTT720770 RDP720770 RNL720770 RXH720770 SHD720770 SQZ720770 TAV720770 TKR720770 TUN720770 UEJ720770 UOF720770 UYB720770 VHX720770 VRT720770 WBP720770 WLL720770 WVH720770 C786306 IV786306 SR786306 ACN786306 AMJ786306 AWF786306 BGB786306 BPX786306 BZT786306 CJP786306 CTL786306 DDH786306 DND786306 DWZ786306 EGV786306 EQR786306 FAN786306 FKJ786306 FUF786306 GEB786306 GNX786306 GXT786306 HHP786306 HRL786306 IBH786306 ILD786306 IUZ786306 JEV786306 JOR786306 JYN786306 KIJ786306 KSF786306 LCB786306 LLX786306 LVT786306 MFP786306 MPL786306 MZH786306 NJD786306 NSZ786306 OCV786306 OMR786306 OWN786306 PGJ786306 PQF786306 QAB786306 QJX786306 QTT786306 RDP786306 RNL786306 RXH786306 SHD786306 SQZ786306 TAV786306 TKR786306 TUN786306 UEJ786306 UOF786306 UYB786306 VHX786306 VRT786306 WBP786306 WLL786306 WVH786306 C851842 IV851842 SR851842 ACN851842 AMJ851842 AWF851842 BGB851842 BPX851842 BZT851842 CJP851842 CTL851842 DDH851842 DND851842 DWZ851842 EGV851842 EQR851842 FAN851842 FKJ851842 FUF851842 GEB851842 GNX851842 GXT851842 HHP851842 HRL851842 IBH851842 ILD851842 IUZ851842 JEV851842 JOR851842 JYN851842 KIJ851842 KSF851842 LCB851842 LLX851842 LVT851842 MFP851842 MPL851842 MZH851842 NJD851842 NSZ851842 OCV851842 OMR851842 OWN851842 PGJ851842 PQF851842 QAB851842 QJX851842 QTT851842 RDP851842 RNL851842 RXH851842 SHD851842 SQZ851842 TAV851842 TKR851842 TUN851842 UEJ851842 UOF851842 UYB851842 VHX851842 VRT851842 WBP851842 WLL851842 WVH851842 C917378 IV917378 SR917378 ACN917378 AMJ917378 AWF917378 BGB917378 BPX917378 BZT917378 CJP917378 CTL917378 DDH917378 DND917378 DWZ917378 EGV917378 EQR917378 FAN917378 FKJ917378 FUF917378 GEB917378 GNX917378 GXT917378 HHP917378 HRL917378 IBH917378 ILD917378 IUZ917378 JEV917378 JOR917378 JYN917378 KIJ917378 KSF917378 LCB917378 LLX917378 LVT917378 MFP917378 MPL917378 MZH917378 NJD917378 NSZ917378 OCV917378 OMR917378 OWN917378 PGJ917378 PQF917378 QAB917378 QJX917378 QTT917378 RDP917378 RNL917378 RXH917378 SHD917378 SQZ917378 TAV917378 TKR917378 TUN917378 UEJ917378 UOF917378 UYB917378 VHX917378 VRT917378 WBP917378 WLL917378 WVH917378 C982914 IV982914 SR982914 ACN982914 AMJ982914 AWF982914 BGB982914 BPX982914 BZT982914 CJP982914 CTL982914 DDH982914 DND982914 DWZ982914 EGV982914 EQR982914 FAN982914 FKJ982914 FUF982914 GEB982914 GNX982914 GXT982914 HHP982914 HRL982914 IBH982914 ILD982914 IUZ982914 JEV982914 JOR982914 JYN982914 KIJ982914 KSF982914 LCB982914 LLX982914 LVT982914 MFP982914 MPL982914 MZH982914 NJD982914 NSZ982914 OCV982914 OMR982914 OWN982914 PGJ982914 PQF982914 QAB982914 QJX982914 QTT982914 RDP982914 RNL982914 RXH982914 SHD982914 SQZ982914 TAV982914 TKR982914 TUN982914 UEJ982914 UOF982914 UYB982914 VHX982914 VRT982914 WBP98291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14 A65410 IS65410 SO65410 ACK65410 AMG65410 AWC65410 BFY65410 BPU65410 BZQ65410 CJM65410 CTI65410 DDE65410 DNA65410 DWW65410 EGS65410 EQO65410 FAK65410 FKG65410 FUC65410 GDY65410 GNU65410 GXQ65410 HHM65410 HRI65410 IBE65410 ILA65410 IUW65410 JES65410 JOO65410 JYK65410 KIG65410 KSC65410 LBY65410 LLU65410 LVQ65410 MFM65410 MPI65410 MZE65410 NJA65410 NSW65410 OCS65410 OMO65410 OWK65410 PGG65410 PQC65410 PZY65410 QJU65410 QTQ65410 RDM65410 RNI65410 RXE65410 SHA65410 SQW65410 TAS65410 TKO65410 TUK65410 UEG65410 UOC65410 UXY65410 VHU65410 VRQ65410 WBM65410 WLI65410 WVE65410 A130946 IS130946 SO130946 ACK130946 AMG130946 AWC130946 BFY130946 BPU130946 BZQ130946 CJM130946 CTI130946 DDE130946 DNA130946 DWW130946 EGS130946 EQO130946 FAK130946 FKG130946 FUC130946 GDY130946 GNU130946 GXQ130946 HHM130946 HRI130946 IBE130946 ILA130946 IUW130946 JES130946 JOO130946 JYK130946 KIG130946 KSC130946 LBY130946 LLU130946 LVQ130946 MFM130946 MPI130946 MZE130946 NJA130946 NSW130946 OCS130946 OMO130946 OWK130946 PGG130946 PQC130946 PZY130946 QJU130946 QTQ130946 RDM130946 RNI130946 RXE130946 SHA130946 SQW130946 TAS130946 TKO130946 TUK130946 UEG130946 UOC130946 UXY130946 VHU130946 VRQ130946 WBM130946 WLI130946 WVE130946 A196482 IS196482 SO196482 ACK196482 AMG196482 AWC196482 BFY196482 BPU196482 BZQ196482 CJM196482 CTI196482 DDE196482 DNA196482 DWW196482 EGS196482 EQO196482 FAK196482 FKG196482 FUC196482 GDY196482 GNU196482 GXQ196482 HHM196482 HRI196482 IBE196482 ILA196482 IUW196482 JES196482 JOO196482 JYK196482 KIG196482 KSC196482 LBY196482 LLU196482 LVQ196482 MFM196482 MPI196482 MZE196482 NJA196482 NSW196482 OCS196482 OMO196482 OWK196482 PGG196482 PQC196482 PZY196482 QJU196482 QTQ196482 RDM196482 RNI196482 RXE196482 SHA196482 SQW196482 TAS196482 TKO196482 TUK196482 UEG196482 UOC196482 UXY196482 VHU196482 VRQ196482 WBM196482 WLI196482 WVE196482 A262018 IS262018 SO262018 ACK262018 AMG262018 AWC262018 BFY262018 BPU262018 BZQ262018 CJM262018 CTI262018 DDE262018 DNA262018 DWW262018 EGS262018 EQO262018 FAK262018 FKG262018 FUC262018 GDY262018 GNU262018 GXQ262018 HHM262018 HRI262018 IBE262018 ILA262018 IUW262018 JES262018 JOO262018 JYK262018 KIG262018 KSC262018 LBY262018 LLU262018 LVQ262018 MFM262018 MPI262018 MZE262018 NJA262018 NSW262018 OCS262018 OMO262018 OWK262018 PGG262018 PQC262018 PZY262018 QJU262018 QTQ262018 RDM262018 RNI262018 RXE262018 SHA262018 SQW262018 TAS262018 TKO262018 TUK262018 UEG262018 UOC262018 UXY262018 VHU262018 VRQ262018 WBM262018 WLI262018 WVE262018 A327554 IS327554 SO327554 ACK327554 AMG327554 AWC327554 BFY327554 BPU327554 BZQ327554 CJM327554 CTI327554 DDE327554 DNA327554 DWW327554 EGS327554 EQO327554 FAK327554 FKG327554 FUC327554 GDY327554 GNU327554 GXQ327554 HHM327554 HRI327554 IBE327554 ILA327554 IUW327554 JES327554 JOO327554 JYK327554 KIG327554 KSC327554 LBY327554 LLU327554 LVQ327554 MFM327554 MPI327554 MZE327554 NJA327554 NSW327554 OCS327554 OMO327554 OWK327554 PGG327554 PQC327554 PZY327554 QJU327554 QTQ327554 RDM327554 RNI327554 RXE327554 SHA327554 SQW327554 TAS327554 TKO327554 TUK327554 UEG327554 UOC327554 UXY327554 VHU327554 VRQ327554 WBM327554 WLI327554 WVE327554 A393090 IS393090 SO393090 ACK393090 AMG393090 AWC393090 BFY393090 BPU393090 BZQ393090 CJM393090 CTI393090 DDE393090 DNA393090 DWW393090 EGS393090 EQO393090 FAK393090 FKG393090 FUC393090 GDY393090 GNU393090 GXQ393090 HHM393090 HRI393090 IBE393090 ILA393090 IUW393090 JES393090 JOO393090 JYK393090 KIG393090 KSC393090 LBY393090 LLU393090 LVQ393090 MFM393090 MPI393090 MZE393090 NJA393090 NSW393090 OCS393090 OMO393090 OWK393090 PGG393090 PQC393090 PZY393090 QJU393090 QTQ393090 RDM393090 RNI393090 RXE393090 SHA393090 SQW393090 TAS393090 TKO393090 TUK393090 UEG393090 UOC393090 UXY393090 VHU393090 VRQ393090 WBM393090 WLI393090 WVE393090 A458626 IS458626 SO458626 ACK458626 AMG458626 AWC458626 BFY458626 BPU458626 BZQ458626 CJM458626 CTI458626 DDE458626 DNA458626 DWW458626 EGS458626 EQO458626 FAK458626 FKG458626 FUC458626 GDY458626 GNU458626 GXQ458626 HHM458626 HRI458626 IBE458626 ILA458626 IUW458626 JES458626 JOO458626 JYK458626 KIG458626 KSC458626 LBY458626 LLU458626 LVQ458626 MFM458626 MPI458626 MZE458626 NJA458626 NSW458626 OCS458626 OMO458626 OWK458626 PGG458626 PQC458626 PZY458626 QJU458626 QTQ458626 RDM458626 RNI458626 RXE458626 SHA458626 SQW458626 TAS458626 TKO458626 TUK458626 UEG458626 UOC458626 UXY458626 VHU458626 VRQ458626 WBM458626 WLI458626 WVE458626 A524162 IS524162 SO524162 ACK524162 AMG524162 AWC524162 BFY524162 BPU524162 BZQ524162 CJM524162 CTI524162 DDE524162 DNA524162 DWW524162 EGS524162 EQO524162 FAK524162 FKG524162 FUC524162 GDY524162 GNU524162 GXQ524162 HHM524162 HRI524162 IBE524162 ILA524162 IUW524162 JES524162 JOO524162 JYK524162 KIG524162 KSC524162 LBY524162 LLU524162 LVQ524162 MFM524162 MPI524162 MZE524162 NJA524162 NSW524162 OCS524162 OMO524162 OWK524162 PGG524162 PQC524162 PZY524162 QJU524162 QTQ524162 RDM524162 RNI524162 RXE524162 SHA524162 SQW524162 TAS524162 TKO524162 TUK524162 UEG524162 UOC524162 UXY524162 VHU524162 VRQ524162 WBM524162 WLI524162 WVE524162 A589698 IS589698 SO589698 ACK589698 AMG589698 AWC589698 BFY589698 BPU589698 BZQ589698 CJM589698 CTI589698 DDE589698 DNA589698 DWW589698 EGS589698 EQO589698 FAK589698 FKG589698 FUC589698 GDY589698 GNU589698 GXQ589698 HHM589698 HRI589698 IBE589698 ILA589698 IUW589698 JES589698 JOO589698 JYK589698 KIG589698 KSC589698 LBY589698 LLU589698 LVQ589698 MFM589698 MPI589698 MZE589698 NJA589698 NSW589698 OCS589698 OMO589698 OWK589698 PGG589698 PQC589698 PZY589698 QJU589698 QTQ589698 RDM589698 RNI589698 RXE589698 SHA589698 SQW589698 TAS589698 TKO589698 TUK589698 UEG589698 UOC589698 UXY589698 VHU589698 VRQ589698 WBM589698 WLI589698 WVE589698 A655234 IS655234 SO655234 ACK655234 AMG655234 AWC655234 BFY655234 BPU655234 BZQ655234 CJM655234 CTI655234 DDE655234 DNA655234 DWW655234 EGS655234 EQO655234 FAK655234 FKG655234 FUC655234 GDY655234 GNU655234 GXQ655234 HHM655234 HRI655234 IBE655234 ILA655234 IUW655234 JES655234 JOO655234 JYK655234 KIG655234 KSC655234 LBY655234 LLU655234 LVQ655234 MFM655234 MPI655234 MZE655234 NJA655234 NSW655234 OCS655234 OMO655234 OWK655234 PGG655234 PQC655234 PZY655234 QJU655234 QTQ655234 RDM655234 RNI655234 RXE655234 SHA655234 SQW655234 TAS655234 TKO655234 TUK655234 UEG655234 UOC655234 UXY655234 VHU655234 VRQ655234 WBM655234 WLI655234 WVE655234 A720770 IS720770 SO720770 ACK720770 AMG720770 AWC720770 BFY720770 BPU720770 BZQ720770 CJM720770 CTI720770 DDE720770 DNA720770 DWW720770 EGS720770 EQO720770 FAK720770 FKG720770 FUC720770 GDY720770 GNU720770 GXQ720770 HHM720770 HRI720770 IBE720770 ILA720770 IUW720770 JES720770 JOO720770 JYK720770 KIG720770 KSC720770 LBY720770 LLU720770 LVQ720770 MFM720770 MPI720770 MZE720770 NJA720770 NSW720770 OCS720770 OMO720770 OWK720770 PGG720770 PQC720770 PZY720770 QJU720770 QTQ720770 RDM720770 RNI720770 RXE720770 SHA720770 SQW720770 TAS720770 TKO720770 TUK720770 UEG720770 UOC720770 UXY720770 VHU720770 VRQ720770 WBM720770 WLI720770 WVE720770 A786306 IS786306 SO786306 ACK786306 AMG786306 AWC786306 BFY786306 BPU786306 BZQ786306 CJM786306 CTI786306 DDE786306 DNA786306 DWW786306 EGS786306 EQO786306 FAK786306 FKG786306 FUC786306 GDY786306 GNU786306 GXQ786306 HHM786306 HRI786306 IBE786306 ILA786306 IUW786306 JES786306 JOO786306 JYK786306 KIG786306 KSC786306 LBY786306 LLU786306 LVQ786306 MFM786306 MPI786306 MZE786306 NJA786306 NSW786306 OCS786306 OMO786306 OWK786306 PGG786306 PQC786306 PZY786306 QJU786306 QTQ786306 RDM786306 RNI786306 RXE786306 SHA786306 SQW786306 TAS786306 TKO786306 TUK786306 UEG786306 UOC786306 UXY786306 VHU786306 VRQ786306 WBM786306 WLI786306 WVE786306 A851842 IS851842 SO851842 ACK851842 AMG851842 AWC851842 BFY851842 BPU851842 BZQ851842 CJM851842 CTI851842 DDE851842 DNA851842 DWW851842 EGS851842 EQO851842 FAK851842 FKG851842 FUC851842 GDY851842 GNU851842 GXQ851842 HHM851842 HRI851842 IBE851842 ILA851842 IUW851842 JES851842 JOO851842 JYK851842 KIG851842 KSC851842 LBY851842 LLU851842 LVQ851842 MFM851842 MPI851842 MZE851842 NJA851842 NSW851842 OCS851842 OMO851842 OWK851842 PGG851842 PQC851842 PZY851842 QJU851842 QTQ851842 RDM851842 RNI851842 RXE851842 SHA851842 SQW851842 TAS851842 TKO851842 TUK851842 UEG851842 UOC851842 UXY851842 VHU851842 VRQ851842 WBM851842 WLI851842 WVE851842 A917378 IS917378 SO917378 ACK917378 AMG917378 AWC917378 BFY917378 BPU917378 BZQ917378 CJM917378 CTI917378 DDE917378 DNA917378 DWW917378 EGS917378 EQO917378 FAK917378 FKG917378 FUC917378 GDY917378 GNU917378 GXQ917378 HHM917378 HRI917378 IBE917378 ILA917378 IUW917378 JES917378 JOO917378 JYK917378 KIG917378 KSC917378 LBY917378 LLU917378 LVQ917378 MFM917378 MPI917378 MZE917378 NJA917378 NSW917378 OCS917378 OMO917378 OWK917378 PGG917378 PQC917378 PZY917378 QJU917378 QTQ917378 RDM917378 RNI917378 RXE917378 SHA917378 SQW917378 TAS917378 TKO917378 TUK917378 UEG917378 UOC917378 UXY917378 VHU917378 VRQ917378 WBM917378 WLI917378 WVE917378 A982914 IS982914 SO982914 ACK982914 AMG982914 AWC982914 BFY982914 BPU982914 BZQ982914 CJM982914 CTI982914 DDE982914 DNA982914 DWW982914 EGS982914 EQO982914 FAK982914 FKG982914 FUC982914 GDY982914 GNU982914 GXQ982914 HHM982914 HRI982914 IBE982914 ILA982914 IUW982914 JES982914 JOO982914 JYK982914 KIG982914 KSC982914 LBY982914 LLU982914 LVQ982914 MFM982914 MPI982914 MZE982914 NJA982914 NSW982914 OCS982914 OMO982914 OWK982914 PGG982914 PQC982914 PZY982914 QJU982914 QTQ982914 RDM982914 RNI982914 RXE982914 SHA982914 SQW982914 TAS982914 TKO982914 TUK982914 UEG982914 UOC982914 UXY982914 VHU982914 VRQ982914 WBM982914 WLI98291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70" zoomScaleNormal="70" workbookViewId="0">
      <selection activeCell="E7" sqref="E7"/>
    </sheetView>
  </sheetViews>
  <sheetFormatPr baseColWidth="10" defaultRowHeight="15.75" x14ac:dyDescent="0.25"/>
  <cols>
    <col min="1" max="1" width="24.85546875" style="119" customWidth="1"/>
    <col min="2" max="2" width="55.5703125" style="119" customWidth="1"/>
    <col min="3" max="3" width="41.28515625" style="119" customWidth="1"/>
    <col min="4" max="4" width="29.42578125" style="119" customWidth="1"/>
    <col min="5" max="5" width="29.140625" style="119" customWidth="1"/>
    <col min="6" max="16384" width="11.42578125" style="76"/>
  </cols>
  <sheetData>
    <row r="1" spans="1:5" x14ac:dyDescent="0.25">
      <c r="A1" s="253" t="s">
        <v>86</v>
      </c>
      <c r="B1" s="254"/>
      <c r="C1" s="254"/>
      <c r="D1" s="254"/>
      <c r="E1" s="95"/>
    </row>
    <row r="2" spans="1:5" ht="27.75" customHeight="1" x14ac:dyDescent="0.25">
      <c r="A2" s="96"/>
      <c r="B2" s="255" t="s">
        <v>72</v>
      </c>
      <c r="C2" s="255"/>
      <c r="D2" s="255"/>
      <c r="E2" s="97"/>
    </row>
    <row r="3" spans="1:5" ht="21" customHeight="1" x14ac:dyDescent="0.25">
      <c r="A3" s="98"/>
      <c r="B3" s="255" t="s">
        <v>140</v>
      </c>
      <c r="C3" s="255"/>
      <c r="D3" s="255"/>
      <c r="E3" s="99"/>
    </row>
    <row r="4" spans="1:5" thickBot="1" x14ac:dyDescent="0.3">
      <c r="A4" s="100"/>
      <c r="B4" s="101"/>
      <c r="C4" s="101"/>
      <c r="D4" s="101"/>
      <c r="E4" s="102"/>
    </row>
    <row r="5" spans="1:5" ht="41.25" customHeight="1" thickBot="1" x14ac:dyDescent="0.3">
      <c r="A5" s="100"/>
      <c r="B5" s="103" t="s">
        <v>73</v>
      </c>
      <c r="C5" s="256" t="s">
        <v>191</v>
      </c>
      <c r="D5" s="257"/>
      <c r="E5" s="102"/>
    </row>
    <row r="6" spans="1:5" ht="27.75" customHeight="1" thickBot="1" x14ac:dyDescent="0.3">
      <c r="A6" s="100"/>
      <c r="B6" s="125" t="s">
        <v>74</v>
      </c>
      <c r="C6" s="258" t="s">
        <v>192</v>
      </c>
      <c r="D6" s="259"/>
      <c r="E6" s="102"/>
    </row>
    <row r="7" spans="1:5" ht="29.25" customHeight="1" thickBot="1" x14ac:dyDescent="0.3">
      <c r="A7" s="100"/>
      <c r="B7" s="125" t="s">
        <v>141</v>
      </c>
      <c r="C7" s="251" t="s">
        <v>142</v>
      </c>
      <c r="D7" s="252"/>
      <c r="E7" s="102"/>
    </row>
    <row r="8" spans="1:5" ht="16.5" thickBot="1" x14ac:dyDescent="0.3">
      <c r="A8" s="100"/>
      <c r="B8" s="126">
        <v>9</v>
      </c>
      <c r="C8" s="246">
        <v>4105175092</v>
      </c>
      <c r="D8" s="247"/>
      <c r="E8" s="102"/>
    </row>
    <row r="9" spans="1:5" ht="23.25" customHeight="1" thickBot="1" x14ac:dyDescent="0.3">
      <c r="A9" s="100"/>
      <c r="B9" s="126">
        <v>10</v>
      </c>
      <c r="C9" s="246">
        <v>1891982586</v>
      </c>
      <c r="D9" s="247"/>
      <c r="E9" s="102"/>
    </row>
    <row r="10" spans="1:5" ht="26.25" customHeight="1" thickBot="1" x14ac:dyDescent="0.3">
      <c r="A10" s="100"/>
      <c r="B10" s="126">
        <v>11</v>
      </c>
      <c r="C10" s="246">
        <v>1891982586</v>
      </c>
      <c r="D10" s="247"/>
      <c r="E10" s="102"/>
    </row>
    <row r="11" spans="1:5" ht="21.75" customHeight="1" thickBot="1" x14ac:dyDescent="0.3">
      <c r="A11" s="100"/>
      <c r="B11" s="126" t="s">
        <v>143</v>
      </c>
      <c r="C11" s="246"/>
      <c r="D11" s="247"/>
      <c r="E11" s="102"/>
    </row>
    <row r="12" spans="1:5" ht="32.25" thickBot="1" x14ac:dyDescent="0.3">
      <c r="A12" s="100"/>
      <c r="B12" s="127" t="s">
        <v>144</v>
      </c>
      <c r="C12" s="246">
        <f>SUM(C8:D11)</f>
        <v>7889140264</v>
      </c>
      <c r="D12" s="247"/>
      <c r="E12" s="102"/>
    </row>
    <row r="13" spans="1:5" ht="48" thickBot="1" x14ac:dyDescent="0.3">
      <c r="A13" s="100"/>
      <c r="B13" s="127" t="s">
        <v>145</v>
      </c>
      <c r="C13" s="246">
        <f>+C12/616000</f>
        <v>12807.045883116883</v>
      </c>
      <c r="D13" s="247"/>
      <c r="E13" s="102"/>
    </row>
    <row r="14" spans="1:5" ht="24.75" customHeight="1" x14ac:dyDescent="0.25">
      <c r="A14" s="100"/>
      <c r="B14" s="101"/>
      <c r="C14" s="104"/>
      <c r="D14" s="105"/>
      <c r="E14" s="102"/>
    </row>
    <row r="15" spans="1:5" ht="28.5" customHeight="1" thickBot="1" x14ac:dyDescent="0.3">
      <c r="A15" s="100"/>
      <c r="B15" s="101" t="s">
        <v>146</v>
      </c>
      <c r="C15" s="104"/>
      <c r="D15" s="105"/>
      <c r="E15" s="102"/>
    </row>
    <row r="16" spans="1:5" ht="27" customHeight="1" x14ac:dyDescent="0.25">
      <c r="A16" s="100"/>
      <c r="B16" s="106" t="s">
        <v>75</v>
      </c>
      <c r="C16" s="107">
        <v>886683779</v>
      </c>
      <c r="D16" s="108"/>
      <c r="E16" s="102"/>
    </row>
    <row r="17" spans="1:6" ht="28.5" customHeight="1" x14ac:dyDescent="0.25">
      <c r="A17" s="100"/>
      <c r="B17" s="100" t="s">
        <v>76</v>
      </c>
      <c r="C17" s="109">
        <v>2058254791</v>
      </c>
      <c r="D17" s="102"/>
      <c r="E17" s="102"/>
    </row>
    <row r="18" spans="1:6" ht="15" x14ac:dyDescent="0.25">
      <c r="A18" s="100"/>
      <c r="B18" s="100" t="s">
        <v>77</v>
      </c>
      <c r="C18" s="109">
        <v>501868449</v>
      </c>
      <c r="D18" s="102"/>
      <c r="E18" s="102"/>
    </row>
    <row r="19" spans="1:6" ht="27" customHeight="1" thickBot="1" x14ac:dyDescent="0.3">
      <c r="A19" s="100"/>
      <c r="B19" s="110" t="s">
        <v>78</v>
      </c>
      <c r="C19" s="111">
        <v>1201139872</v>
      </c>
      <c r="D19" s="112"/>
      <c r="E19" s="102"/>
    </row>
    <row r="20" spans="1:6" ht="27" customHeight="1" thickBot="1" x14ac:dyDescent="0.3">
      <c r="A20" s="100"/>
      <c r="B20" s="248" t="s">
        <v>79</v>
      </c>
      <c r="C20" s="249"/>
      <c r="D20" s="250"/>
      <c r="E20" s="102"/>
    </row>
    <row r="21" spans="1:6" ht="16.5" thickBot="1" x14ac:dyDescent="0.3">
      <c r="A21" s="100"/>
      <c r="B21" s="248" t="s">
        <v>80</v>
      </c>
      <c r="C21" s="249"/>
      <c r="D21" s="250"/>
      <c r="E21" s="102"/>
    </row>
    <row r="22" spans="1:6" x14ac:dyDescent="0.25">
      <c r="A22" s="100"/>
      <c r="B22" s="113" t="s">
        <v>147</v>
      </c>
      <c r="C22" s="144">
        <f>+C16/C18</f>
        <v>1.766765336148876</v>
      </c>
      <c r="D22" s="105" t="s">
        <v>67</v>
      </c>
      <c r="E22" s="102"/>
    </row>
    <row r="23" spans="1:6" ht="16.5" thickBot="1" x14ac:dyDescent="0.3">
      <c r="A23" s="100"/>
      <c r="B23" s="139" t="s">
        <v>81</v>
      </c>
      <c r="C23" s="145">
        <f>+C19/C17</f>
        <v>0.58357200345270566</v>
      </c>
      <c r="D23" s="114" t="s">
        <v>67</v>
      </c>
      <c r="E23" s="102"/>
    </row>
    <row r="24" spans="1:6" ht="16.5" thickBot="1" x14ac:dyDescent="0.3">
      <c r="A24" s="100"/>
      <c r="B24" s="115"/>
      <c r="C24" s="116"/>
      <c r="D24" s="101"/>
      <c r="E24" s="117"/>
    </row>
    <row r="25" spans="1:6" x14ac:dyDescent="0.25">
      <c r="A25" s="263"/>
      <c r="B25" s="264" t="s">
        <v>82</v>
      </c>
      <c r="C25" s="266" t="s">
        <v>193</v>
      </c>
      <c r="D25" s="267"/>
      <c r="E25" s="268"/>
      <c r="F25" s="260"/>
    </row>
    <row r="26" spans="1:6" ht="16.5" thickBot="1" x14ac:dyDescent="0.3">
      <c r="A26" s="263"/>
      <c r="B26" s="265"/>
      <c r="C26" s="261" t="s">
        <v>83</v>
      </c>
      <c r="D26" s="262"/>
      <c r="E26" s="268"/>
      <c r="F26" s="260"/>
    </row>
    <row r="27" spans="1:6" thickBot="1" x14ac:dyDescent="0.3">
      <c r="A27" s="110"/>
      <c r="B27" s="118"/>
      <c r="C27" s="118"/>
      <c r="D27" s="118"/>
      <c r="E27" s="112"/>
      <c r="F27" s="94"/>
    </row>
    <row r="28" spans="1:6" x14ac:dyDescent="0.25">
      <c r="B28" s="120" t="s">
        <v>148</v>
      </c>
    </row>
  </sheetData>
  <sheetProtection password="C235"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cp:lastPrinted>2014-11-29T15:06:18Z</cp:lastPrinted>
  <dcterms:created xsi:type="dcterms:W3CDTF">2014-10-22T15:49:24Z</dcterms:created>
  <dcterms:modified xsi:type="dcterms:W3CDTF">2014-12-03T19:22:09Z</dcterms:modified>
</cp:coreProperties>
</file>